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drawings/drawing3.xml" ContentType="application/vnd.openxmlformats-officedocument.drawing+xml"/>
  <Override PartName="/xl/comments3.xml" ContentType="application/vnd.openxmlformats-officedocument.spreadsheetml.comments+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drawings/drawing4.xml" ContentType="application/vnd.openxmlformats-officedocument.drawing+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chart12.xml" ContentType="application/vnd.openxmlformats-officedocument.drawingml.chart+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micha\OneDrive\Desktop\"/>
    </mc:Choice>
  </mc:AlternateContent>
  <xr:revisionPtr revIDLastSave="0" documentId="8_{87F41AA2-EAA2-4B5D-9EB0-BC905A047B12}" xr6:coauthVersionLast="47" xr6:coauthVersionMax="47" xr10:uidLastSave="{00000000-0000-0000-0000-000000000000}"/>
  <bookViews>
    <workbookView xWindow="5115" yWindow="2925" windowWidth="15375" windowHeight="7875" tabRatio="614" xr2:uid="{00000000-000D-0000-FFFF-FFFF00000000}"/>
  </bookViews>
  <sheets>
    <sheet name="Planungsübersicht" sheetId="1" r:id="rId1"/>
    <sheet name="Chronologische Liste" sheetId="2" r:id="rId2"/>
    <sheet name="Energieverbräuche" sheetId="3" r:id="rId3"/>
    <sheet name="CO2-Schulbilanz" sheetId="4" r:id="rId4"/>
    <sheet name="Erfolge" sheetId="5" r:id="rId5"/>
    <sheet name="Bilanz_pro_h_pro_m²" sheetId="6" r:id="rId6"/>
    <sheet name="Anleitung" sheetId="7" r:id="rId7"/>
    <sheet name="Listeneinträge" sheetId="8" r:id="rId8"/>
  </sheets>
  <definedNames>
    <definedName name="_xlnm._FilterDatabase" localSheetId="1" hidden="1">'Chronologische Liste'!$B$5:$H$298</definedName>
    <definedName name="_xlnm.Print_Area" localSheetId="3">'CO2-Schulbilanz'!$B$2:$R$26</definedName>
    <definedName name="_xlnm.Print_Area" localSheetId="2">Energieverbräuche!$B$2:$Q$22</definedName>
    <definedName name="_xlnm.Print_Area" localSheetId="0">Planungsübersicht!$C$2:$Z$275</definedName>
    <definedName name="Z_A6AA0E88_0E45_4814_B902_F1105CB400F0_.wvu.Cols" localSheetId="5">Bilanz_pro_h_pro_m²!$S:$S</definedName>
    <definedName name="Z_A6AA0E88_0E45_4814_B902_F1105CB400F0_.wvu.Cols" localSheetId="0">Planungsübersicht!$A:$A</definedName>
    <definedName name="Z_A6AA0E88_0E45_4814_B902_F1105CB400F0_.wvu.FilterData" localSheetId="1">'Chronologische Liste'!$B$5:$H$95</definedName>
    <definedName name="Z_A6AA0E88_0E45_4814_B902_F1105CB400F0_.wvu.PrintArea" localSheetId="3">'CO2-Schulbilanz'!$B$2:$R$26</definedName>
    <definedName name="Z_A6AA0E88_0E45_4814_B902_F1105CB400F0_.wvu.PrintArea" localSheetId="2">Energieverbräuche!$B$2:$Q$22</definedName>
    <definedName name="Z_A6AA0E88_0E45_4814_B902_F1105CB400F0_.wvu.PrintArea" localSheetId="0">Planungsübersicht!$B$2:$K$255</definedName>
    <definedName name="Z_A6AA0E88_0E45_4814_B902_F1105CB400F0_.wvu.Rows" localSheetId="5">Bilanz_pro_h_pro_m²!$30:$31,Bilanz_pro_h_pro_m²!$33:$43,Bilanz_pro_h_pro_m²!$45:$47,Bilanz_pro_h_pro_m²!$49:$49</definedName>
    <definedName name="Z_A6AA0E88_0E45_4814_B902_F1105CB400F0_.wvu.Rows" localSheetId="3">'CO2-Schulbilanz'!$15:$15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CalcA1ExcelA1"/>
    </ext>
  </extLst>
</workbook>
</file>

<file path=xl/calcChain.xml><?xml version="1.0" encoding="utf-8"?>
<calcChain xmlns="http://schemas.openxmlformats.org/spreadsheetml/2006/main">
  <c r="J51" i="1" l="1"/>
  <c r="J50" i="1"/>
  <c r="Q53" i="1"/>
  <c r="R53" i="1" s="1"/>
  <c r="S53" i="1" s="1"/>
  <c r="T53" i="1" s="1"/>
  <c r="U53" i="1" s="1"/>
  <c r="V53" i="1" s="1"/>
  <c r="W53" i="1" s="1"/>
  <c r="X53" i="1" s="1"/>
  <c r="Y53" i="1" s="1"/>
  <c r="Z53" i="1" s="1"/>
  <c r="P53" i="1"/>
  <c r="J53" i="1"/>
  <c r="P52" i="1"/>
  <c r="Q52" i="1" s="1"/>
  <c r="R52" i="1" s="1"/>
  <c r="S52" i="1" s="1"/>
  <c r="T52" i="1" s="1"/>
  <c r="U52" i="1" s="1"/>
  <c r="V52" i="1" s="1"/>
  <c r="W52" i="1" s="1"/>
  <c r="X52" i="1" s="1"/>
  <c r="Y52" i="1" s="1"/>
  <c r="Z52" i="1" s="1"/>
  <c r="J52" i="1"/>
  <c r="H8" i="3" l="1"/>
  <c r="I8" i="3"/>
  <c r="J8" i="3"/>
  <c r="G8" i="3"/>
  <c r="G114" i="2" l="1"/>
  <c r="F58" i="2"/>
  <c r="E48" i="6" l="1"/>
  <c r="F48" i="6" s="1"/>
  <c r="G48" i="6" s="1"/>
  <c r="H48" i="6" s="1"/>
  <c r="I48" i="6" s="1"/>
  <c r="J48" i="6" s="1"/>
  <c r="K48" i="6" s="1"/>
  <c r="L48" i="6" s="1"/>
  <c r="M48" i="6" s="1"/>
  <c r="N48" i="6" s="1"/>
  <c r="O48" i="6" s="1"/>
  <c r="P48" i="6" s="1"/>
  <c r="Q48" i="6" s="1"/>
  <c r="R48" i="6" s="1"/>
  <c r="S48" i="6" s="1"/>
  <c r="T48" i="6" s="1"/>
  <c r="U48" i="6" s="1"/>
  <c r="V48" i="6" s="1"/>
  <c r="W48" i="6" s="1"/>
  <c r="X48" i="6" s="1"/>
  <c r="Y48" i="6" s="1"/>
  <c r="Z48" i="6" s="1"/>
  <c r="AA48" i="6" s="1"/>
  <c r="AB48" i="6" s="1"/>
  <c r="AC48" i="6" s="1"/>
  <c r="AD48" i="6" s="1"/>
  <c r="AE48" i="6" s="1"/>
  <c r="AF48" i="6" s="1"/>
  <c r="AG48" i="6" s="1"/>
  <c r="AH48" i="6" s="1"/>
  <c r="AI48" i="6" s="1"/>
  <c r="AJ48" i="6" s="1"/>
  <c r="AK48" i="6" s="1"/>
  <c r="AL48" i="6" s="1"/>
  <c r="AM48" i="6" s="1"/>
  <c r="AN48" i="6" s="1"/>
  <c r="AO48" i="6" s="1"/>
  <c r="AP48" i="6" s="1"/>
  <c r="AQ48" i="6" s="1"/>
  <c r="AR48" i="6" s="1"/>
  <c r="AS48" i="6" s="1"/>
  <c r="AT48" i="6" s="1"/>
  <c r="AU48" i="6" s="1"/>
  <c r="D44" i="6"/>
  <c r="F43" i="6"/>
  <c r="G43" i="6" s="1"/>
  <c r="E43" i="6"/>
  <c r="E44" i="6" s="1"/>
  <c r="E35" i="6"/>
  <c r="D35" i="6"/>
  <c r="E3" i="5"/>
  <c r="E28" i="4"/>
  <c r="F28" i="4" s="1"/>
  <c r="G28" i="4" s="1"/>
  <c r="H28" i="4" s="1"/>
  <c r="I28" i="4" s="1"/>
  <c r="J28" i="4" s="1"/>
  <c r="E27" i="4"/>
  <c r="F27" i="4" s="1"/>
  <c r="G27" i="4" s="1"/>
  <c r="H27" i="4" s="1"/>
  <c r="I27" i="4" s="1"/>
  <c r="J27" i="4" s="1"/>
  <c r="D20" i="4"/>
  <c r="D19" i="4"/>
  <c r="E2" i="4"/>
  <c r="AU27" i="3"/>
  <c r="AV22" i="4" s="1"/>
  <c r="AT27" i="3"/>
  <c r="AU22" i="4" s="1"/>
  <c r="AS27" i="3"/>
  <c r="AT22" i="4" s="1"/>
  <c r="AR27" i="3"/>
  <c r="AS22" i="4" s="1"/>
  <c r="AQ27" i="3"/>
  <c r="AR22" i="4" s="1"/>
  <c r="AP27" i="3"/>
  <c r="AQ22" i="4" s="1"/>
  <c r="AO27" i="3"/>
  <c r="AP22" i="4" s="1"/>
  <c r="AN27" i="3"/>
  <c r="AO22" i="4" s="1"/>
  <c r="AM27" i="3"/>
  <c r="AN22" i="4" s="1"/>
  <c r="AL27" i="3"/>
  <c r="AM22" i="4" s="1"/>
  <c r="AK27" i="3"/>
  <c r="AL22" i="4" s="1"/>
  <c r="AJ27" i="3"/>
  <c r="AK22" i="4" s="1"/>
  <c r="AI27" i="3"/>
  <c r="AJ22" i="4" s="1"/>
  <c r="AH27" i="3"/>
  <c r="AI22" i="4" s="1"/>
  <c r="AG27" i="3"/>
  <c r="AH22" i="4" s="1"/>
  <c r="AF27" i="3"/>
  <c r="AG22" i="4" s="1"/>
  <c r="AE27" i="3"/>
  <c r="AF22" i="4" s="1"/>
  <c r="AD27" i="3"/>
  <c r="AE22" i="4" s="1"/>
  <c r="AC27" i="3"/>
  <c r="AD22" i="4" s="1"/>
  <c r="AB27" i="3"/>
  <c r="AC22" i="4" s="1"/>
  <c r="AA27" i="3"/>
  <c r="AB22" i="4" s="1"/>
  <c r="Z27" i="3"/>
  <c r="AA22" i="4" s="1"/>
  <c r="Y27" i="3"/>
  <c r="Z22" i="4" s="1"/>
  <c r="X27" i="3"/>
  <c r="Y22" i="4" s="1"/>
  <c r="W27" i="3"/>
  <c r="X22" i="4" s="1"/>
  <c r="V27" i="3"/>
  <c r="W22" i="4" s="1"/>
  <c r="U27" i="3"/>
  <c r="V22" i="4" s="1"/>
  <c r="T27" i="3"/>
  <c r="U22" i="4" s="1"/>
  <c r="S27" i="3"/>
  <c r="T22" i="4" s="1"/>
  <c r="R27" i="3"/>
  <c r="S22" i="4" s="1"/>
  <c r="Q27" i="3"/>
  <c r="R22" i="4" s="1"/>
  <c r="P27" i="3"/>
  <c r="Q22" i="4" s="1"/>
  <c r="O27" i="3"/>
  <c r="P22" i="4" s="1"/>
  <c r="N27" i="3"/>
  <c r="O22" i="4" s="1"/>
  <c r="M27" i="3"/>
  <c r="N22" i="4" s="1"/>
  <c r="L27" i="3"/>
  <c r="M22" i="4" s="1"/>
  <c r="K27" i="3"/>
  <c r="L22" i="4" s="1"/>
  <c r="H27" i="3"/>
  <c r="I22" i="4" s="1"/>
  <c r="G27" i="3"/>
  <c r="H22" i="4" s="1"/>
  <c r="E27" i="3"/>
  <c r="F22" i="4" s="1"/>
  <c r="D27" i="3"/>
  <c r="E22" i="4" s="1"/>
  <c r="AU22" i="3"/>
  <c r="AV19" i="4" s="1"/>
  <c r="AT22" i="3"/>
  <c r="AU19" i="4" s="1"/>
  <c r="AS22" i="3"/>
  <c r="AT19" i="4" s="1"/>
  <c r="AR22" i="3"/>
  <c r="AS19" i="4" s="1"/>
  <c r="AQ22" i="3"/>
  <c r="AR19" i="4" s="1"/>
  <c r="AP22" i="3"/>
  <c r="AQ19" i="4" s="1"/>
  <c r="AO22" i="3"/>
  <c r="AP19" i="4" s="1"/>
  <c r="AN22" i="3"/>
  <c r="AO19" i="4" s="1"/>
  <c r="AM22" i="3"/>
  <c r="AN19" i="4" s="1"/>
  <c r="AL22" i="3"/>
  <c r="AM19" i="4" s="1"/>
  <c r="AK22" i="3"/>
  <c r="AL19" i="4" s="1"/>
  <c r="AJ22" i="3"/>
  <c r="AK19" i="4" s="1"/>
  <c r="AI22" i="3"/>
  <c r="AJ19" i="4" s="1"/>
  <c r="AH22" i="3"/>
  <c r="AI19" i="4" s="1"/>
  <c r="AG22" i="3"/>
  <c r="AH19" i="4" s="1"/>
  <c r="AF22" i="3"/>
  <c r="AG19" i="4" s="1"/>
  <c r="AE22" i="3"/>
  <c r="AF19" i="4" s="1"/>
  <c r="AD22" i="3"/>
  <c r="AE19" i="4" s="1"/>
  <c r="AC22" i="3"/>
  <c r="AD19" i="4" s="1"/>
  <c r="AB22" i="3"/>
  <c r="AC19" i="4" s="1"/>
  <c r="AA22" i="3"/>
  <c r="AB19" i="4" s="1"/>
  <c r="Z22" i="3"/>
  <c r="AA19" i="4" s="1"/>
  <c r="Y22" i="3"/>
  <c r="Z19" i="4" s="1"/>
  <c r="X22" i="3"/>
  <c r="Y19" i="4" s="1"/>
  <c r="W22" i="3"/>
  <c r="X19" i="4" s="1"/>
  <c r="V22" i="3"/>
  <c r="W19" i="4" s="1"/>
  <c r="U22" i="3"/>
  <c r="V19" i="4" s="1"/>
  <c r="T22" i="3"/>
  <c r="U19" i="4" s="1"/>
  <c r="S22" i="3"/>
  <c r="T19" i="4" s="1"/>
  <c r="R22" i="3"/>
  <c r="S19" i="4" s="1"/>
  <c r="Q22" i="3"/>
  <c r="R19" i="4" s="1"/>
  <c r="P22" i="3"/>
  <c r="Q19" i="4" s="1"/>
  <c r="O22" i="3"/>
  <c r="P19" i="4" s="1"/>
  <c r="N22" i="3"/>
  <c r="O19" i="4" s="1"/>
  <c r="M22" i="3"/>
  <c r="N19" i="4" s="1"/>
  <c r="L22" i="3"/>
  <c r="M19" i="4" s="1"/>
  <c r="K22" i="3"/>
  <c r="L19" i="4" s="1"/>
  <c r="J22" i="3"/>
  <c r="K19" i="4" s="1"/>
  <c r="I22" i="3"/>
  <c r="J19" i="4" s="1"/>
  <c r="H22" i="3"/>
  <c r="I19" i="4" s="1"/>
  <c r="G22" i="3"/>
  <c r="H19" i="4" s="1"/>
  <c r="F22" i="3"/>
  <c r="G19" i="4" s="1"/>
  <c r="E22" i="3"/>
  <c r="F19" i="4" s="1"/>
  <c r="D22" i="3"/>
  <c r="E19" i="4" s="1"/>
  <c r="AU17" i="3"/>
  <c r="AT17" i="3"/>
  <c r="AS17" i="3"/>
  <c r="AR17" i="3"/>
  <c r="AQ17" i="3"/>
  <c r="AP17" i="3"/>
  <c r="AO17" i="3"/>
  <c r="AN17" i="3"/>
  <c r="AM17" i="3"/>
  <c r="AL17" i="3"/>
  <c r="AK17" i="3"/>
  <c r="AJ17" i="3"/>
  <c r="AI17" i="3"/>
  <c r="AH17" i="3"/>
  <c r="AG17" i="3"/>
  <c r="AF17" i="3"/>
  <c r="AE17" i="3"/>
  <c r="AD17" i="3"/>
  <c r="AC17" i="3"/>
  <c r="AB17" i="3"/>
  <c r="AA17" i="3"/>
  <c r="Z17" i="3"/>
  <c r="Y17" i="3"/>
  <c r="X17" i="3"/>
  <c r="W17" i="3"/>
  <c r="V17" i="3"/>
  <c r="U17" i="3"/>
  <c r="T17" i="3"/>
  <c r="S17" i="3"/>
  <c r="R17" i="3"/>
  <c r="Q17" i="3"/>
  <c r="P17" i="3"/>
  <c r="O17" i="3"/>
  <c r="N17" i="3"/>
  <c r="M17" i="3"/>
  <c r="H18" i="4"/>
  <c r="G31" i="6" s="1"/>
  <c r="E17" i="3"/>
  <c r="F18" i="4" s="1"/>
  <c r="E31" i="6" s="1"/>
  <c r="D17" i="3"/>
  <c r="E18" i="4" s="1"/>
  <c r="D31" i="6" s="1"/>
  <c r="F10" i="3"/>
  <c r="F17" i="3" s="1"/>
  <c r="G18" i="4" s="1"/>
  <c r="F31" i="6" s="1"/>
  <c r="AU8" i="3"/>
  <c r="AT8" i="3"/>
  <c r="AS8" i="3"/>
  <c r="AR8" i="3"/>
  <c r="AQ8" i="3"/>
  <c r="AP8" i="3"/>
  <c r="AO8" i="3"/>
  <c r="AN8" i="3"/>
  <c r="AM8" i="3"/>
  <c r="AL8" i="3"/>
  <c r="AK8" i="3"/>
  <c r="AJ8" i="3"/>
  <c r="AI8" i="3"/>
  <c r="AH8" i="3"/>
  <c r="AG8" i="3"/>
  <c r="AF8" i="3"/>
  <c r="AE8" i="3"/>
  <c r="AD8" i="3"/>
  <c r="AC8" i="3"/>
  <c r="AB8" i="3"/>
  <c r="AA8" i="3"/>
  <c r="Z8" i="3"/>
  <c r="Y8" i="3"/>
  <c r="X8" i="3"/>
  <c r="W8" i="3"/>
  <c r="V8" i="3"/>
  <c r="U8" i="3"/>
  <c r="T8" i="3"/>
  <c r="S8" i="3"/>
  <c r="R8" i="3"/>
  <c r="Q8" i="3"/>
  <c r="P8" i="3"/>
  <c r="O8" i="3"/>
  <c r="N8" i="3"/>
  <c r="M8" i="3"/>
  <c r="L8" i="3"/>
  <c r="K8" i="3"/>
  <c r="F8" i="3"/>
  <c r="E8" i="3"/>
  <c r="D8" i="3"/>
  <c r="H298" i="2"/>
  <c r="G298" i="2"/>
  <c r="F298" i="2"/>
  <c r="E298" i="2"/>
  <c r="D298" i="2"/>
  <c r="C298" i="2"/>
  <c r="B298" i="2"/>
  <c r="H297" i="2"/>
  <c r="G297" i="2"/>
  <c r="F297" i="2"/>
  <c r="E297" i="2"/>
  <c r="D297" i="2"/>
  <c r="C297" i="2"/>
  <c r="B297" i="2"/>
  <c r="H296" i="2"/>
  <c r="G296" i="2"/>
  <c r="F296" i="2"/>
  <c r="E296" i="2"/>
  <c r="D296" i="2"/>
  <c r="C296" i="2"/>
  <c r="B296" i="2"/>
  <c r="H295" i="2"/>
  <c r="G295" i="2"/>
  <c r="F295" i="2"/>
  <c r="E295" i="2"/>
  <c r="D295" i="2"/>
  <c r="C295" i="2"/>
  <c r="B295" i="2"/>
  <c r="H294" i="2"/>
  <c r="G294" i="2"/>
  <c r="F294" i="2"/>
  <c r="E294" i="2"/>
  <c r="D294" i="2"/>
  <c r="C294" i="2"/>
  <c r="B294" i="2"/>
  <c r="H293" i="2"/>
  <c r="G293" i="2"/>
  <c r="F293" i="2"/>
  <c r="E293" i="2"/>
  <c r="D293" i="2"/>
  <c r="C293" i="2"/>
  <c r="B293" i="2"/>
  <c r="H292" i="2"/>
  <c r="G292" i="2"/>
  <c r="F292" i="2"/>
  <c r="E292" i="2"/>
  <c r="D292" i="2"/>
  <c r="C292" i="2"/>
  <c r="B292" i="2"/>
  <c r="H291" i="2"/>
  <c r="G291" i="2"/>
  <c r="F291" i="2"/>
  <c r="E291" i="2"/>
  <c r="D291" i="2"/>
  <c r="C291" i="2"/>
  <c r="B291" i="2"/>
  <c r="H290" i="2"/>
  <c r="G290" i="2"/>
  <c r="F290" i="2"/>
  <c r="E290" i="2"/>
  <c r="D290" i="2"/>
  <c r="C290" i="2"/>
  <c r="B290" i="2"/>
  <c r="H289" i="2"/>
  <c r="G289" i="2"/>
  <c r="F289" i="2"/>
  <c r="E289" i="2"/>
  <c r="D289" i="2"/>
  <c r="C289" i="2"/>
  <c r="B289" i="2"/>
  <c r="H288" i="2"/>
  <c r="G288" i="2"/>
  <c r="F288" i="2"/>
  <c r="E288" i="2"/>
  <c r="D288" i="2"/>
  <c r="C288" i="2"/>
  <c r="B288" i="2"/>
  <c r="H287" i="2"/>
  <c r="G287" i="2"/>
  <c r="F287" i="2"/>
  <c r="E287" i="2"/>
  <c r="D287" i="2"/>
  <c r="C287" i="2"/>
  <c r="B287" i="2"/>
  <c r="H286" i="2"/>
  <c r="G286" i="2"/>
  <c r="F286" i="2"/>
  <c r="E286" i="2"/>
  <c r="D286" i="2"/>
  <c r="C286" i="2"/>
  <c r="B286" i="2"/>
  <c r="H285" i="2"/>
  <c r="G285" i="2"/>
  <c r="F285" i="2"/>
  <c r="E285" i="2"/>
  <c r="D285" i="2"/>
  <c r="C285" i="2"/>
  <c r="B285" i="2"/>
  <c r="H284" i="2"/>
  <c r="G284" i="2"/>
  <c r="F284" i="2"/>
  <c r="E284" i="2"/>
  <c r="D284" i="2"/>
  <c r="C284" i="2"/>
  <c r="B284" i="2"/>
  <c r="H283" i="2"/>
  <c r="G283" i="2"/>
  <c r="F283" i="2"/>
  <c r="E283" i="2"/>
  <c r="D283" i="2"/>
  <c r="C283" i="2"/>
  <c r="B283" i="2"/>
  <c r="H282" i="2"/>
  <c r="G282" i="2"/>
  <c r="F282" i="2"/>
  <c r="E282" i="2"/>
  <c r="D282" i="2"/>
  <c r="C282" i="2"/>
  <c r="B282" i="2"/>
  <c r="H281" i="2"/>
  <c r="G281" i="2"/>
  <c r="F281" i="2"/>
  <c r="E281" i="2"/>
  <c r="D281" i="2"/>
  <c r="C281" i="2"/>
  <c r="B281" i="2"/>
  <c r="H280" i="2"/>
  <c r="G280" i="2"/>
  <c r="F280" i="2"/>
  <c r="E280" i="2"/>
  <c r="D280" i="2"/>
  <c r="C280" i="2"/>
  <c r="B280" i="2"/>
  <c r="H279" i="2"/>
  <c r="G279" i="2"/>
  <c r="F279" i="2"/>
  <c r="E279" i="2"/>
  <c r="D279" i="2"/>
  <c r="C279" i="2"/>
  <c r="B279" i="2"/>
  <c r="H278" i="2"/>
  <c r="G278" i="2"/>
  <c r="F278" i="2"/>
  <c r="E278" i="2"/>
  <c r="D278" i="2"/>
  <c r="C278" i="2"/>
  <c r="B278" i="2"/>
  <c r="H277" i="2"/>
  <c r="G277" i="2"/>
  <c r="F277" i="2"/>
  <c r="E277" i="2"/>
  <c r="D277" i="2"/>
  <c r="C277" i="2"/>
  <c r="B277" i="2"/>
  <c r="H276" i="2"/>
  <c r="G276" i="2"/>
  <c r="F276" i="2"/>
  <c r="E276" i="2"/>
  <c r="D276" i="2"/>
  <c r="C276" i="2"/>
  <c r="B276" i="2"/>
  <c r="H275" i="2"/>
  <c r="G275" i="2"/>
  <c r="F275" i="2"/>
  <c r="E275" i="2"/>
  <c r="D275" i="2"/>
  <c r="C275" i="2"/>
  <c r="B275" i="2"/>
  <c r="H274" i="2"/>
  <c r="G274" i="2"/>
  <c r="F274" i="2"/>
  <c r="E274" i="2"/>
  <c r="D274" i="2"/>
  <c r="C274" i="2"/>
  <c r="B274" i="2"/>
  <c r="H273" i="2"/>
  <c r="G273" i="2"/>
  <c r="F273" i="2"/>
  <c r="E273" i="2"/>
  <c r="D273" i="2"/>
  <c r="C273" i="2"/>
  <c r="B273" i="2"/>
  <c r="H272" i="2"/>
  <c r="G272" i="2"/>
  <c r="F272" i="2"/>
  <c r="E272" i="2"/>
  <c r="D272" i="2"/>
  <c r="C272" i="2"/>
  <c r="B272" i="2"/>
  <c r="H271" i="2"/>
  <c r="G271" i="2"/>
  <c r="F271" i="2"/>
  <c r="E271" i="2"/>
  <c r="D271" i="2"/>
  <c r="C271" i="2"/>
  <c r="B271" i="2"/>
  <c r="H270" i="2"/>
  <c r="G270" i="2"/>
  <c r="F270" i="2"/>
  <c r="E270" i="2"/>
  <c r="D270" i="2"/>
  <c r="C270" i="2"/>
  <c r="B270" i="2"/>
  <c r="H269" i="2"/>
  <c r="G269" i="2"/>
  <c r="F269" i="2"/>
  <c r="E269" i="2"/>
  <c r="D269" i="2"/>
  <c r="C269" i="2"/>
  <c r="B269" i="2"/>
  <c r="H268" i="2"/>
  <c r="G268" i="2"/>
  <c r="F268" i="2"/>
  <c r="E268" i="2"/>
  <c r="D268" i="2"/>
  <c r="C268" i="2"/>
  <c r="B268" i="2"/>
  <c r="H267" i="2"/>
  <c r="G267" i="2"/>
  <c r="F267" i="2"/>
  <c r="E267" i="2"/>
  <c r="D267" i="2"/>
  <c r="C267" i="2"/>
  <c r="B267" i="2"/>
  <c r="H266" i="2"/>
  <c r="G266" i="2"/>
  <c r="F266" i="2"/>
  <c r="E266" i="2"/>
  <c r="D266" i="2"/>
  <c r="C266" i="2"/>
  <c r="B266" i="2"/>
  <c r="H265" i="2"/>
  <c r="G265" i="2"/>
  <c r="F265" i="2"/>
  <c r="E265" i="2"/>
  <c r="D265" i="2"/>
  <c r="C265" i="2"/>
  <c r="B265" i="2"/>
  <c r="H264" i="2"/>
  <c r="G264" i="2"/>
  <c r="F264" i="2"/>
  <c r="E264" i="2"/>
  <c r="D264" i="2"/>
  <c r="C264" i="2"/>
  <c r="B264" i="2"/>
  <c r="H263" i="2"/>
  <c r="G263" i="2"/>
  <c r="F263" i="2"/>
  <c r="E263" i="2"/>
  <c r="D263" i="2"/>
  <c r="C263" i="2"/>
  <c r="B263" i="2"/>
  <c r="H262" i="2"/>
  <c r="G262" i="2"/>
  <c r="F262" i="2"/>
  <c r="E262" i="2"/>
  <c r="D262" i="2"/>
  <c r="C262" i="2"/>
  <c r="B262" i="2"/>
  <c r="H261" i="2"/>
  <c r="G261" i="2"/>
  <c r="F261" i="2"/>
  <c r="E261" i="2"/>
  <c r="D261" i="2"/>
  <c r="C261" i="2"/>
  <c r="B261" i="2"/>
  <c r="H260" i="2"/>
  <c r="G260" i="2"/>
  <c r="F260" i="2"/>
  <c r="E260" i="2"/>
  <c r="D260" i="2"/>
  <c r="C260" i="2"/>
  <c r="B260" i="2"/>
  <c r="H259" i="2"/>
  <c r="G259" i="2"/>
  <c r="F259" i="2"/>
  <c r="E259" i="2"/>
  <c r="D259" i="2"/>
  <c r="C259" i="2"/>
  <c r="B259" i="2"/>
  <c r="H258" i="2"/>
  <c r="G258" i="2"/>
  <c r="F258" i="2"/>
  <c r="E258" i="2"/>
  <c r="D258" i="2"/>
  <c r="C258" i="2"/>
  <c r="B258" i="2"/>
  <c r="H257" i="2"/>
  <c r="G257" i="2"/>
  <c r="F257" i="2"/>
  <c r="E257" i="2"/>
  <c r="D257" i="2"/>
  <c r="C257" i="2"/>
  <c r="B257" i="2"/>
  <c r="H256" i="2"/>
  <c r="G256" i="2"/>
  <c r="F256" i="2"/>
  <c r="E256" i="2"/>
  <c r="D256" i="2"/>
  <c r="C256" i="2"/>
  <c r="B256" i="2"/>
  <c r="H255" i="2"/>
  <c r="G255" i="2"/>
  <c r="F255" i="2"/>
  <c r="E255" i="2"/>
  <c r="D255" i="2"/>
  <c r="C255" i="2"/>
  <c r="B255" i="2"/>
  <c r="H254" i="2"/>
  <c r="G254" i="2"/>
  <c r="F254" i="2"/>
  <c r="E254" i="2"/>
  <c r="D254" i="2"/>
  <c r="C254" i="2"/>
  <c r="B254" i="2"/>
  <c r="H253" i="2"/>
  <c r="G253" i="2"/>
  <c r="F253" i="2"/>
  <c r="E253" i="2"/>
  <c r="D253" i="2"/>
  <c r="C253" i="2"/>
  <c r="B253" i="2"/>
  <c r="H252" i="2"/>
  <c r="G252" i="2"/>
  <c r="F252" i="2"/>
  <c r="E252" i="2"/>
  <c r="D252" i="2"/>
  <c r="C252" i="2"/>
  <c r="B252" i="2"/>
  <c r="H251" i="2"/>
  <c r="G251" i="2"/>
  <c r="F251" i="2"/>
  <c r="E251" i="2"/>
  <c r="D251" i="2"/>
  <c r="C251" i="2"/>
  <c r="B251" i="2"/>
  <c r="H250" i="2"/>
  <c r="G250" i="2"/>
  <c r="F250" i="2"/>
  <c r="E250" i="2"/>
  <c r="D250" i="2"/>
  <c r="C250" i="2"/>
  <c r="B250" i="2"/>
  <c r="H249" i="2"/>
  <c r="G249" i="2"/>
  <c r="F249" i="2"/>
  <c r="E249" i="2"/>
  <c r="D249" i="2"/>
  <c r="C249" i="2"/>
  <c r="B249" i="2"/>
  <c r="H248" i="2"/>
  <c r="G248" i="2"/>
  <c r="F248" i="2"/>
  <c r="E248" i="2"/>
  <c r="D248" i="2"/>
  <c r="C248" i="2"/>
  <c r="B248" i="2"/>
  <c r="H247" i="2"/>
  <c r="G247" i="2"/>
  <c r="F247" i="2"/>
  <c r="E247" i="2"/>
  <c r="D247" i="2"/>
  <c r="C247" i="2"/>
  <c r="B247" i="2"/>
  <c r="H246" i="2"/>
  <c r="G246" i="2"/>
  <c r="F246" i="2"/>
  <c r="E246" i="2"/>
  <c r="D246" i="2"/>
  <c r="C246" i="2"/>
  <c r="B246" i="2"/>
  <c r="H245" i="2"/>
  <c r="G245" i="2"/>
  <c r="F245" i="2"/>
  <c r="E245" i="2"/>
  <c r="D245" i="2"/>
  <c r="C245" i="2"/>
  <c r="B245" i="2"/>
  <c r="H244" i="2"/>
  <c r="G244" i="2"/>
  <c r="F244" i="2"/>
  <c r="E244" i="2"/>
  <c r="D244" i="2"/>
  <c r="C244" i="2"/>
  <c r="B244" i="2"/>
  <c r="H243" i="2"/>
  <c r="G243" i="2"/>
  <c r="F243" i="2"/>
  <c r="E243" i="2"/>
  <c r="D243" i="2"/>
  <c r="C243" i="2"/>
  <c r="B243" i="2"/>
  <c r="H242" i="2"/>
  <c r="G242" i="2"/>
  <c r="F242" i="2"/>
  <c r="E242" i="2"/>
  <c r="D242" i="2"/>
  <c r="C242" i="2"/>
  <c r="B242" i="2"/>
  <c r="H241" i="2"/>
  <c r="G241" i="2"/>
  <c r="F241" i="2"/>
  <c r="E241" i="2"/>
  <c r="D241" i="2"/>
  <c r="C241" i="2"/>
  <c r="B241" i="2"/>
  <c r="H240" i="2"/>
  <c r="G240" i="2"/>
  <c r="F240" i="2"/>
  <c r="E240" i="2"/>
  <c r="D240" i="2"/>
  <c r="C240" i="2"/>
  <c r="B240" i="2"/>
  <c r="H239" i="2"/>
  <c r="G239" i="2"/>
  <c r="F239" i="2"/>
  <c r="E239" i="2"/>
  <c r="D239" i="2"/>
  <c r="C239" i="2"/>
  <c r="B239" i="2"/>
  <c r="H238" i="2"/>
  <c r="G238" i="2"/>
  <c r="F238" i="2"/>
  <c r="E238" i="2"/>
  <c r="D238" i="2"/>
  <c r="C238" i="2"/>
  <c r="B238" i="2"/>
  <c r="H237" i="2"/>
  <c r="G237" i="2"/>
  <c r="F237" i="2"/>
  <c r="E237" i="2"/>
  <c r="D237" i="2"/>
  <c r="C237" i="2"/>
  <c r="B237" i="2"/>
  <c r="H236" i="2"/>
  <c r="G236" i="2"/>
  <c r="F236" i="2"/>
  <c r="E236" i="2"/>
  <c r="D236" i="2"/>
  <c r="C236" i="2"/>
  <c r="B236" i="2"/>
  <c r="H235" i="2"/>
  <c r="G235" i="2"/>
  <c r="F235" i="2"/>
  <c r="E235" i="2"/>
  <c r="D235" i="2"/>
  <c r="C235" i="2"/>
  <c r="B235" i="2"/>
  <c r="H234" i="2"/>
  <c r="G234" i="2"/>
  <c r="F234" i="2"/>
  <c r="E234" i="2"/>
  <c r="D234" i="2"/>
  <c r="C234" i="2"/>
  <c r="B234" i="2"/>
  <c r="H233" i="2"/>
  <c r="G233" i="2"/>
  <c r="F233" i="2"/>
  <c r="E233" i="2"/>
  <c r="D233" i="2"/>
  <c r="C233" i="2"/>
  <c r="B233" i="2"/>
  <c r="H232" i="2"/>
  <c r="G232" i="2"/>
  <c r="F232" i="2"/>
  <c r="E232" i="2"/>
  <c r="D232" i="2"/>
  <c r="C232" i="2"/>
  <c r="B232" i="2"/>
  <c r="H231" i="2"/>
  <c r="G231" i="2"/>
  <c r="F231" i="2"/>
  <c r="E231" i="2"/>
  <c r="D231" i="2"/>
  <c r="C231" i="2"/>
  <c r="B231" i="2"/>
  <c r="H230" i="2"/>
  <c r="G230" i="2"/>
  <c r="F230" i="2"/>
  <c r="E230" i="2"/>
  <c r="D230" i="2"/>
  <c r="C230" i="2"/>
  <c r="B230" i="2"/>
  <c r="H229" i="2"/>
  <c r="G229" i="2"/>
  <c r="F229" i="2"/>
  <c r="E229" i="2"/>
  <c r="D229" i="2"/>
  <c r="C229" i="2"/>
  <c r="B229" i="2"/>
  <c r="H228" i="2"/>
  <c r="G228" i="2"/>
  <c r="F228" i="2"/>
  <c r="E228" i="2"/>
  <c r="D228" i="2"/>
  <c r="C228" i="2"/>
  <c r="B228" i="2"/>
  <c r="H227" i="2"/>
  <c r="G227" i="2"/>
  <c r="F227" i="2"/>
  <c r="E227" i="2"/>
  <c r="D227" i="2"/>
  <c r="C227" i="2"/>
  <c r="B227" i="2"/>
  <c r="H226" i="2"/>
  <c r="G226" i="2"/>
  <c r="F226" i="2"/>
  <c r="E226" i="2"/>
  <c r="D226" i="2"/>
  <c r="C226" i="2"/>
  <c r="B226" i="2"/>
  <c r="H225" i="2"/>
  <c r="G225" i="2"/>
  <c r="F225" i="2"/>
  <c r="E225" i="2"/>
  <c r="D225" i="2"/>
  <c r="C225" i="2"/>
  <c r="B225" i="2"/>
  <c r="H224" i="2"/>
  <c r="G224" i="2"/>
  <c r="F224" i="2"/>
  <c r="E224" i="2"/>
  <c r="D224" i="2"/>
  <c r="C224" i="2"/>
  <c r="B224" i="2"/>
  <c r="H223" i="2"/>
  <c r="G223" i="2"/>
  <c r="F223" i="2"/>
  <c r="E223" i="2"/>
  <c r="D223" i="2"/>
  <c r="C223" i="2"/>
  <c r="B223" i="2"/>
  <c r="H222" i="2"/>
  <c r="G222" i="2"/>
  <c r="F222" i="2"/>
  <c r="E222" i="2"/>
  <c r="D222" i="2"/>
  <c r="C222" i="2"/>
  <c r="B222" i="2"/>
  <c r="H221" i="2"/>
  <c r="G221" i="2"/>
  <c r="F221" i="2"/>
  <c r="E221" i="2"/>
  <c r="D221" i="2"/>
  <c r="C221" i="2"/>
  <c r="B221" i="2"/>
  <c r="H220" i="2"/>
  <c r="G220" i="2"/>
  <c r="F220" i="2"/>
  <c r="E220" i="2"/>
  <c r="D220" i="2"/>
  <c r="C220" i="2"/>
  <c r="B220" i="2"/>
  <c r="H219" i="2"/>
  <c r="G219" i="2"/>
  <c r="F219" i="2"/>
  <c r="E219" i="2"/>
  <c r="D219" i="2"/>
  <c r="C219" i="2"/>
  <c r="B219" i="2"/>
  <c r="H218" i="2"/>
  <c r="G218" i="2"/>
  <c r="F218" i="2"/>
  <c r="E218" i="2"/>
  <c r="D218" i="2"/>
  <c r="C218" i="2"/>
  <c r="B218" i="2"/>
  <c r="H217" i="2"/>
  <c r="G217" i="2"/>
  <c r="F217" i="2"/>
  <c r="E217" i="2"/>
  <c r="D217" i="2"/>
  <c r="C217" i="2"/>
  <c r="B217" i="2"/>
  <c r="H216" i="2"/>
  <c r="G216" i="2"/>
  <c r="F216" i="2"/>
  <c r="E216" i="2"/>
  <c r="D216" i="2"/>
  <c r="C216" i="2"/>
  <c r="B216" i="2"/>
  <c r="H215" i="2"/>
  <c r="G215" i="2"/>
  <c r="F215" i="2"/>
  <c r="E215" i="2"/>
  <c r="D215" i="2"/>
  <c r="C215" i="2"/>
  <c r="B215" i="2"/>
  <c r="G214" i="2"/>
  <c r="F214" i="2"/>
  <c r="E214" i="2"/>
  <c r="D214" i="2"/>
  <c r="C214" i="2"/>
  <c r="B214" i="2"/>
  <c r="H213" i="2"/>
  <c r="G213" i="2"/>
  <c r="F213" i="2"/>
  <c r="E213" i="2"/>
  <c r="D213" i="2"/>
  <c r="C213" i="2"/>
  <c r="B213" i="2"/>
  <c r="G212" i="2"/>
  <c r="F212" i="2"/>
  <c r="E212" i="2"/>
  <c r="D212" i="2"/>
  <c r="C212" i="2"/>
  <c r="B212" i="2"/>
  <c r="H211" i="2"/>
  <c r="G211" i="2"/>
  <c r="F211" i="2"/>
  <c r="E211" i="2"/>
  <c r="D211" i="2"/>
  <c r="C211" i="2"/>
  <c r="B211" i="2"/>
  <c r="G210" i="2"/>
  <c r="F210" i="2"/>
  <c r="E210" i="2"/>
  <c r="D210" i="2"/>
  <c r="C210" i="2"/>
  <c r="B210" i="2"/>
  <c r="H209" i="2"/>
  <c r="G209" i="2"/>
  <c r="F209" i="2"/>
  <c r="E209" i="2"/>
  <c r="D209" i="2"/>
  <c r="C209" i="2"/>
  <c r="B209" i="2"/>
  <c r="G208" i="2"/>
  <c r="F208" i="2"/>
  <c r="E208" i="2"/>
  <c r="D208" i="2"/>
  <c r="C208" i="2"/>
  <c r="B208" i="2"/>
  <c r="H207" i="2"/>
  <c r="G207" i="2"/>
  <c r="F207" i="2"/>
  <c r="E207" i="2"/>
  <c r="D207" i="2"/>
  <c r="C207" i="2"/>
  <c r="B207" i="2"/>
  <c r="G206" i="2"/>
  <c r="F206" i="2"/>
  <c r="E206" i="2"/>
  <c r="D206" i="2"/>
  <c r="C206" i="2"/>
  <c r="B206" i="2"/>
  <c r="H205" i="2"/>
  <c r="G205" i="2"/>
  <c r="F205" i="2"/>
  <c r="E205" i="2"/>
  <c r="D205" i="2"/>
  <c r="C205" i="2"/>
  <c r="B205" i="2"/>
  <c r="H204" i="2"/>
  <c r="G204" i="2"/>
  <c r="F204" i="2"/>
  <c r="E204" i="2"/>
  <c r="D204" i="2"/>
  <c r="C204" i="2"/>
  <c r="B204" i="2"/>
  <c r="H203" i="2"/>
  <c r="G203" i="2"/>
  <c r="F203" i="2"/>
  <c r="E203" i="2"/>
  <c r="D203" i="2"/>
  <c r="C203" i="2"/>
  <c r="B203" i="2"/>
  <c r="H202" i="2"/>
  <c r="G202" i="2"/>
  <c r="F202" i="2"/>
  <c r="E202" i="2"/>
  <c r="D202" i="2"/>
  <c r="C202" i="2"/>
  <c r="B202" i="2"/>
  <c r="H201" i="2"/>
  <c r="G201" i="2"/>
  <c r="F201" i="2"/>
  <c r="E201" i="2"/>
  <c r="D201" i="2"/>
  <c r="C201" i="2"/>
  <c r="B201" i="2"/>
  <c r="H200" i="2"/>
  <c r="G200" i="2"/>
  <c r="F200" i="2"/>
  <c r="E200" i="2"/>
  <c r="D200" i="2"/>
  <c r="C200" i="2"/>
  <c r="B200" i="2"/>
  <c r="H199" i="2"/>
  <c r="G199" i="2"/>
  <c r="F199" i="2"/>
  <c r="E199" i="2"/>
  <c r="D199" i="2"/>
  <c r="C199" i="2"/>
  <c r="B199" i="2"/>
  <c r="H198" i="2"/>
  <c r="G198" i="2"/>
  <c r="F198" i="2"/>
  <c r="E198" i="2"/>
  <c r="D198" i="2"/>
  <c r="C198" i="2"/>
  <c r="B198" i="2"/>
  <c r="H197" i="2"/>
  <c r="G197" i="2"/>
  <c r="F197" i="2"/>
  <c r="E197" i="2"/>
  <c r="D197" i="2"/>
  <c r="C197" i="2"/>
  <c r="B197" i="2"/>
  <c r="H196" i="2"/>
  <c r="G196" i="2"/>
  <c r="F196" i="2"/>
  <c r="E196" i="2"/>
  <c r="D196" i="2"/>
  <c r="C196" i="2"/>
  <c r="B196" i="2"/>
  <c r="H195" i="2"/>
  <c r="G195" i="2"/>
  <c r="F195" i="2"/>
  <c r="E195" i="2"/>
  <c r="D195" i="2"/>
  <c r="C195" i="2"/>
  <c r="B195" i="2"/>
  <c r="H194" i="2"/>
  <c r="G194" i="2"/>
  <c r="F194" i="2"/>
  <c r="E194" i="2"/>
  <c r="D194" i="2"/>
  <c r="C194" i="2"/>
  <c r="B194" i="2"/>
  <c r="H193" i="2"/>
  <c r="G193" i="2"/>
  <c r="F193" i="2"/>
  <c r="E193" i="2"/>
  <c r="D193" i="2"/>
  <c r="C193" i="2"/>
  <c r="B193" i="2"/>
  <c r="H192" i="2"/>
  <c r="G192" i="2"/>
  <c r="F192" i="2"/>
  <c r="E192" i="2"/>
  <c r="D192" i="2"/>
  <c r="C192" i="2"/>
  <c r="B192" i="2"/>
  <c r="H191" i="2"/>
  <c r="G191" i="2"/>
  <c r="F191" i="2"/>
  <c r="E191" i="2"/>
  <c r="D191" i="2"/>
  <c r="C191" i="2"/>
  <c r="B191" i="2"/>
  <c r="H190" i="2"/>
  <c r="G190" i="2"/>
  <c r="F190" i="2"/>
  <c r="E190" i="2"/>
  <c r="D190" i="2"/>
  <c r="C190" i="2"/>
  <c r="B190" i="2"/>
  <c r="H189" i="2"/>
  <c r="G189" i="2"/>
  <c r="F189" i="2"/>
  <c r="E189" i="2"/>
  <c r="D189" i="2"/>
  <c r="C189" i="2"/>
  <c r="B189" i="2"/>
  <c r="H188" i="2"/>
  <c r="G188" i="2"/>
  <c r="F188" i="2"/>
  <c r="E188" i="2"/>
  <c r="D188" i="2"/>
  <c r="C188" i="2"/>
  <c r="B188" i="2"/>
  <c r="H187" i="2"/>
  <c r="G187" i="2"/>
  <c r="F187" i="2"/>
  <c r="E187" i="2"/>
  <c r="D187" i="2"/>
  <c r="C187" i="2"/>
  <c r="B187" i="2"/>
  <c r="H186" i="2"/>
  <c r="G186" i="2"/>
  <c r="F186" i="2"/>
  <c r="E186" i="2"/>
  <c r="D186" i="2"/>
  <c r="C186" i="2"/>
  <c r="B186" i="2"/>
  <c r="H185" i="2"/>
  <c r="G185" i="2"/>
  <c r="F185" i="2"/>
  <c r="E185" i="2"/>
  <c r="D185" i="2"/>
  <c r="C185" i="2"/>
  <c r="B185" i="2"/>
  <c r="H184" i="2"/>
  <c r="G184" i="2"/>
  <c r="F184" i="2"/>
  <c r="E184" i="2"/>
  <c r="D184" i="2"/>
  <c r="C184" i="2"/>
  <c r="B184" i="2"/>
  <c r="H183" i="2"/>
  <c r="G183" i="2"/>
  <c r="F183" i="2"/>
  <c r="E183" i="2"/>
  <c r="D183" i="2"/>
  <c r="C183" i="2"/>
  <c r="B183" i="2"/>
  <c r="H182" i="2"/>
  <c r="G182" i="2"/>
  <c r="F182" i="2"/>
  <c r="E182" i="2"/>
  <c r="D182" i="2"/>
  <c r="C182" i="2"/>
  <c r="B182" i="2"/>
  <c r="H181" i="2"/>
  <c r="G181" i="2"/>
  <c r="F181" i="2"/>
  <c r="E181" i="2"/>
  <c r="D181" i="2"/>
  <c r="C181" i="2"/>
  <c r="B181" i="2"/>
  <c r="G180" i="2"/>
  <c r="E180" i="2"/>
  <c r="D180" i="2"/>
  <c r="C180" i="2"/>
  <c r="B180" i="2"/>
  <c r="H179" i="2"/>
  <c r="G179" i="2"/>
  <c r="F179" i="2"/>
  <c r="E179" i="2"/>
  <c r="D179" i="2"/>
  <c r="C179" i="2"/>
  <c r="B179" i="2"/>
  <c r="H178" i="2"/>
  <c r="G178" i="2"/>
  <c r="F178" i="2"/>
  <c r="E178" i="2"/>
  <c r="D178" i="2"/>
  <c r="C178" i="2"/>
  <c r="B178" i="2"/>
  <c r="H177" i="2"/>
  <c r="G177" i="2"/>
  <c r="F177" i="2"/>
  <c r="E177" i="2"/>
  <c r="D177" i="2"/>
  <c r="C177" i="2"/>
  <c r="B177" i="2"/>
  <c r="H176" i="2"/>
  <c r="G176" i="2"/>
  <c r="F176" i="2"/>
  <c r="E176" i="2"/>
  <c r="D176" i="2"/>
  <c r="C176" i="2"/>
  <c r="B176" i="2"/>
  <c r="H175" i="2"/>
  <c r="G175" i="2"/>
  <c r="F175" i="2"/>
  <c r="E175" i="2"/>
  <c r="D175" i="2"/>
  <c r="C175" i="2"/>
  <c r="B175" i="2"/>
  <c r="H174" i="2"/>
  <c r="G174" i="2"/>
  <c r="F174" i="2"/>
  <c r="E174" i="2"/>
  <c r="D174" i="2"/>
  <c r="C174" i="2"/>
  <c r="B174" i="2"/>
  <c r="H173" i="2"/>
  <c r="G173" i="2"/>
  <c r="F173" i="2"/>
  <c r="E173" i="2"/>
  <c r="D173" i="2"/>
  <c r="C173" i="2"/>
  <c r="B173" i="2"/>
  <c r="H172" i="2"/>
  <c r="G172" i="2"/>
  <c r="F172" i="2"/>
  <c r="E172" i="2"/>
  <c r="D172" i="2"/>
  <c r="C172" i="2"/>
  <c r="B172" i="2"/>
  <c r="H171" i="2"/>
  <c r="G171" i="2"/>
  <c r="F171" i="2"/>
  <c r="E171" i="2"/>
  <c r="D171" i="2"/>
  <c r="C171" i="2"/>
  <c r="B171" i="2"/>
  <c r="H170" i="2"/>
  <c r="G170" i="2"/>
  <c r="F170" i="2"/>
  <c r="E170" i="2"/>
  <c r="D170" i="2"/>
  <c r="C170" i="2"/>
  <c r="B170" i="2"/>
  <c r="H169" i="2"/>
  <c r="G169" i="2"/>
  <c r="F169" i="2"/>
  <c r="E169" i="2"/>
  <c r="D169" i="2"/>
  <c r="C169" i="2"/>
  <c r="B169" i="2"/>
  <c r="H168" i="2"/>
  <c r="G168" i="2"/>
  <c r="F168" i="2"/>
  <c r="E168" i="2"/>
  <c r="D168" i="2"/>
  <c r="C168" i="2"/>
  <c r="B168" i="2"/>
  <c r="H167" i="2"/>
  <c r="G167" i="2"/>
  <c r="F167" i="2"/>
  <c r="E167" i="2"/>
  <c r="D167" i="2"/>
  <c r="C167" i="2"/>
  <c r="B167" i="2"/>
  <c r="H166" i="2"/>
  <c r="G166" i="2"/>
  <c r="F166" i="2"/>
  <c r="E166" i="2"/>
  <c r="D166" i="2"/>
  <c r="C166" i="2"/>
  <c r="B166" i="2"/>
  <c r="H165" i="2"/>
  <c r="G165" i="2"/>
  <c r="F165" i="2"/>
  <c r="E165" i="2"/>
  <c r="D165" i="2"/>
  <c r="C165" i="2"/>
  <c r="B165" i="2"/>
  <c r="H164" i="2"/>
  <c r="G164" i="2"/>
  <c r="F164" i="2"/>
  <c r="E164" i="2"/>
  <c r="D164" i="2"/>
  <c r="C164" i="2"/>
  <c r="B164" i="2"/>
  <c r="H163" i="2"/>
  <c r="G163" i="2"/>
  <c r="F163" i="2"/>
  <c r="E163" i="2"/>
  <c r="D163" i="2"/>
  <c r="C163" i="2"/>
  <c r="B163" i="2"/>
  <c r="H162" i="2"/>
  <c r="G162" i="2"/>
  <c r="F162" i="2"/>
  <c r="E162" i="2"/>
  <c r="D162" i="2"/>
  <c r="C162" i="2"/>
  <c r="B162" i="2"/>
  <c r="H161" i="2"/>
  <c r="G161" i="2"/>
  <c r="F161" i="2"/>
  <c r="E161" i="2"/>
  <c r="D161" i="2"/>
  <c r="C161" i="2"/>
  <c r="B161" i="2"/>
  <c r="H160" i="2"/>
  <c r="G160" i="2"/>
  <c r="F160" i="2"/>
  <c r="E160" i="2"/>
  <c r="D160" i="2"/>
  <c r="C160" i="2"/>
  <c r="B160" i="2"/>
  <c r="H159" i="2"/>
  <c r="G159" i="2"/>
  <c r="F159" i="2"/>
  <c r="E159" i="2"/>
  <c r="D159" i="2"/>
  <c r="C159" i="2"/>
  <c r="B159" i="2"/>
  <c r="H158" i="2"/>
  <c r="G158" i="2"/>
  <c r="F158" i="2"/>
  <c r="E158" i="2"/>
  <c r="D158" i="2"/>
  <c r="C158" i="2"/>
  <c r="B158" i="2"/>
  <c r="H157" i="2"/>
  <c r="G157" i="2"/>
  <c r="F157" i="2"/>
  <c r="E157" i="2"/>
  <c r="D157" i="2"/>
  <c r="C157" i="2"/>
  <c r="B157" i="2"/>
  <c r="H156" i="2"/>
  <c r="G156" i="2"/>
  <c r="F156" i="2"/>
  <c r="E156" i="2"/>
  <c r="D156" i="2"/>
  <c r="C156" i="2"/>
  <c r="B156" i="2"/>
  <c r="H155" i="2"/>
  <c r="G155" i="2"/>
  <c r="F155" i="2"/>
  <c r="E155" i="2"/>
  <c r="D155" i="2"/>
  <c r="C155" i="2"/>
  <c r="B155" i="2"/>
  <c r="H154" i="2"/>
  <c r="G154" i="2"/>
  <c r="F154" i="2"/>
  <c r="E154" i="2"/>
  <c r="D154" i="2"/>
  <c r="C154" i="2"/>
  <c r="B154" i="2"/>
  <c r="H153" i="2"/>
  <c r="G153" i="2"/>
  <c r="F153" i="2"/>
  <c r="E153" i="2"/>
  <c r="D153" i="2"/>
  <c r="C153" i="2"/>
  <c r="B153" i="2"/>
  <c r="H152" i="2"/>
  <c r="G152" i="2"/>
  <c r="F152" i="2"/>
  <c r="E152" i="2"/>
  <c r="D152" i="2"/>
  <c r="C152" i="2"/>
  <c r="B152" i="2"/>
  <c r="H151" i="2"/>
  <c r="G151" i="2"/>
  <c r="F151" i="2"/>
  <c r="E151" i="2"/>
  <c r="D151" i="2"/>
  <c r="C151" i="2"/>
  <c r="B151" i="2"/>
  <c r="G150" i="2"/>
  <c r="F150" i="2"/>
  <c r="E150" i="2"/>
  <c r="D150" i="2"/>
  <c r="C150" i="2"/>
  <c r="B150" i="2"/>
  <c r="H149" i="2"/>
  <c r="G149" i="2"/>
  <c r="F149" i="2"/>
  <c r="E149" i="2"/>
  <c r="D149" i="2"/>
  <c r="C149" i="2"/>
  <c r="B149" i="2"/>
  <c r="G148" i="2"/>
  <c r="F148" i="2"/>
  <c r="E148" i="2"/>
  <c r="D148" i="2"/>
  <c r="C148" i="2"/>
  <c r="B148" i="2"/>
  <c r="H147" i="2"/>
  <c r="G147" i="2"/>
  <c r="F147" i="2"/>
  <c r="E147" i="2"/>
  <c r="D147" i="2"/>
  <c r="C147" i="2"/>
  <c r="B147" i="2"/>
  <c r="G146" i="2"/>
  <c r="F146" i="2"/>
  <c r="E146" i="2"/>
  <c r="D146" i="2"/>
  <c r="C146" i="2"/>
  <c r="B146" i="2"/>
  <c r="H145" i="2"/>
  <c r="G145" i="2"/>
  <c r="F145" i="2"/>
  <c r="E145" i="2"/>
  <c r="D145" i="2"/>
  <c r="C145" i="2"/>
  <c r="B145" i="2"/>
  <c r="H144" i="2"/>
  <c r="G144" i="2"/>
  <c r="F144" i="2"/>
  <c r="E144" i="2"/>
  <c r="D144" i="2"/>
  <c r="C144" i="2"/>
  <c r="B144" i="2"/>
  <c r="H143" i="2"/>
  <c r="G143" i="2"/>
  <c r="F143" i="2"/>
  <c r="E143" i="2"/>
  <c r="D143" i="2"/>
  <c r="C143" i="2"/>
  <c r="B143" i="2"/>
  <c r="H142" i="2"/>
  <c r="G142" i="2"/>
  <c r="F142" i="2"/>
  <c r="E142" i="2"/>
  <c r="D142" i="2"/>
  <c r="C142" i="2"/>
  <c r="B142" i="2"/>
  <c r="H141" i="2"/>
  <c r="G141" i="2"/>
  <c r="F141" i="2"/>
  <c r="E141" i="2"/>
  <c r="D141" i="2"/>
  <c r="C141" i="2"/>
  <c r="B141" i="2"/>
  <c r="H140" i="2"/>
  <c r="G140" i="2"/>
  <c r="F140" i="2"/>
  <c r="E140" i="2"/>
  <c r="D140" i="2"/>
  <c r="C140" i="2"/>
  <c r="B140" i="2"/>
  <c r="H139" i="2"/>
  <c r="G139" i="2"/>
  <c r="F139" i="2"/>
  <c r="E139" i="2"/>
  <c r="D139" i="2"/>
  <c r="C139" i="2"/>
  <c r="B139" i="2"/>
  <c r="H138" i="2"/>
  <c r="G138" i="2"/>
  <c r="F138" i="2"/>
  <c r="E138" i="2"/>
  <c r="D138" i="2"/>
  <c r="C138" i="2"/>
  <c r="B138" i="2"/>
  <c r="H137" i="2"/>
  <c r="G137" i="2"/>
  <c r="F137" i="2"/>
  <c r="E137" i="2"/>
  <c r="D137" i="2"/>
  <c r="C137" i="2"/>
  <c r="B137" i="2"/>
  <c r="H136" i="2"/>
  <c r="G136" i="2"/>
  <c r="F136" i="2"/>
  <c r="E136" i="2"/>
  <c r="D136" i="2"/>
  <c r="C136" i="2"/>
  <c r="B136" i="2"/>
  <c r="H135" i="2"/>
  <c r="G135" i="2"/>
  <c r="F135" i="2"/>
  <c r="E135" i="2"/>
  <c r="D135" i="2"/>
  <c r="C135" i="2"/>
  <c r="B135" i="2"/>
  <c r="H134" i="2"/>
  <c r="G134" i="2"/>
  <c r="F134" i="2"/>
  <c r="E134" i="2"/>
  <c r="D134" i="2"/>
  <c r="C134" i="2"/>
  <c r="B134" i="2"/>
  <c r="H133" i="2"/>
  <c r="G133" i="2"/>
  <c r="F133" i="2"/>
  <c r="E133" i="2"/>
  <c r="D133" i="2"/>
  <c r="C133" i="2"/>
  <c r="B133" i="2"/>
  <c r="H132" i="2"/>
  <c r="G132" i="2"/>
  <c r="F132" i="2"/>
  <c r="E132" i="2"/>
  <c r="D132" i="2"/>
  <c r="C132" i="2"/>
  <c r="B132" i="2"/>
  <c r="H131" i="2"/>
  <c r="G131" i="2"/>
  <c r="F131" i="2"/>
  <c r="E131" i="2"/>
  <c r="D131" i="2"/>
  <c r="C131" i="2"/>
  <c r="B131" i="2"/>
  <c r="G130" i="2"/>
  <c r="F130" i="2"/>
  <c r="E130" i="2"/>
  <c r="D130" i="2"/>
  <c r="C130" i="2"/>
  <c r="B130" i="2"/>
  <c r="H129" i="2"/>
  <c r="G129" i="2"/>
  <c r="F129" i="2"/>
  <c r="E129" i="2"/>
  <c r="D129" i="2"/>
  <c r="C129" i="2"/>
  <c r="B129" i="2"/>
  <c r="G128" i="2"/>
  <c r="F128" i="2"/>
  <c r="E128" i="2"/>
  <c r="D128" i="2"/>
  <c r="C128" i="2"/>
  <c r="B128" i="2"/>
  <c r="H127" i="2"/>
  <c r="G127" i="2"/>
  <c r="F127" i="2"/>
  <c r="E127" i="2"/>
  <c r="D127" i="2"/>
  <c r="C127" i="2"/>
  <c r="B127" i="2"/>
  <c r="G126" i="2"/>
  <c r="F126" i="2"/>
  <c r="E126" i="2"/>
  <c r="D126" i="2"/>
  <c r="C126" i="2"/>
  <c r="B126" i="2"/>
  <c r="H125" i="2"/>
  <c r="G125" i="2"/>
  <c r="F125" i="2"/>
  <c r="E125" i="2"/>
  <c r="D125" i="2"/>
  <c r="C125" i="2"/>
  <c r="B125" i="2"/>
  <c r="G124" i="2"/>
  <c r="F124" i="2"/>
  <c r="E124" i="2"/>
  <c r="D124" i="2"/>
  <c r="C124" i="2"/>
  <c r="B124" i="2"/>
  <c r="H123" i="2"/>
  <c r="G123" i="2"/>
  <c r="F123" i="2"/>
  <c r="E123" i="2"/>
  <c r="D123" i="2"/>
  <c r="C123" i="2"/>
  <c r="B123" i="2"/>
  <c r="G122" i="2"/>
  <c r="F122" i="2"/>
  <c r="E122" i="2"/>
  <c r="D122" i="2"/>
  <c r="C122" i="2"/>
  <c r="B122" i="2"/>
  <c r="H121" i="2"/>
  <c r="G121" i="2"/>
  <c r="F121" i="2"/>
  <c r="E121" i="2"/>
  <c r="D121" i="2"/>
  <c r="C121" i="2"/>
  <c r="B121" i="2"/>
  <c r="G120" i="2"/>
  <c r="F120" i="2"/>
  <c r="E120" i="2"/>
  <c r="D120" i="2"/>
  <c r="C120" i="2"/>
  <c r="B120" i="2"/>
  <c r="H119" i="2"/>
  <c r="G119" i="2"/>
  <c r="F119" i="2"/>
  <c r="E119" i="2"/>
  <c r="D119" i="2"/>
  <c r="C119" i="2"/>
  <c r="B119" i="2"/>
  <c r="G118" i="2"/>
  <c r="F118" i="2"/>
  <c r="E118" i="2"/>
  <c r="D118" i="2"/>
  <c r="C118" i="2"/>
  <c r="B118" i="2"/>
  <c r="H117" i="2"/>
  <c r="G117" i="2"/>
  <c r="F117" i="2"/>
  <c r="E117" i="2"/>
  <c r="D117" i="2"/>
  <c r="C117" i="2"/>
  <c r="B117" i="2"/>
  <c r="G116" i="2"/>
  <c r="F116" i="2"/>
  <c r="E116" i="2"/>
  <c r="D116" i="2"/>
  <c r="C116" i="2"/>
  <c r="B116" i="2"/>
  <c r="H115" i="2"/>
  <c r="G115" i="2"/>
  <c r="F115" i="2"/>
  <c r="E115" i="2"/>
  <c r="D115" i="2"/>
  <c r="C115" i="2"/>
  <c r="B115" i="2"/>
  <c r="F114" i="2"/>
  <c r="E114" i="2"/>
  <c r="D114" i="2"/>
  <c r="C114" i="2"/>
  <c r="B114" i="2"/>
  <c r="H113" i="2"/>
  <c r="G113" i="2"/>
  <c r="F113" i="2"/>
  <c r="E113" i="2"/>
  <c r="D113" i="2"/>
  <c r="C113" i="2"/>
  <c r="B113" i="2"/>
  <c r="G112" i="2"/>
  <c r="F112" i="2"/>
  <c r="E112" i="2"/>
  <c r="D112" i="2"/>
  <c r="C112" i="2"/>
  <c r="B112" i="2"/>
  <c r="H111" i="2"/>
  <c r="G111" i="2"/>
  <c r="F111" i="2"/>
  <c r="E111" i="2"/>
  <c r="D111" i="2"/>
  <c r="C111" i="2"/>
  <c r="B111" i="2"/>
  <c r="H110" i="2"/>
  <c r="G110" i="2"/>
  <c r="F110" i="2"/>
  <c r="E110" i="2"/>
  <c r="D110" i="2"/>
  <c r="C110" i="2"/>
  <c r="B110" i="2"/>
  <c r="H109" i="2"/>
  <c r="G109" i="2"/>
  <c r="F109" i="2"/>
  <c r="E109" i="2"/>
  <c r="D109" i="2"/>
  <c r="C109" i="2"/>
  <c r="B109" i="2"/>
  <c r="H108" i="2"/>
  <c r="G108" i="2"/>
  <c r="F108" i="2"/>
  <c r="E108" i="2"/>
  <c r="D108" i="2"/>
  <c r="C108" i="2"/>
  <c r="B108" i="2"/>
  <c r="H107" i="2"/>
  <c r="G107" i="2"/>
  <c r="F107" i="2"/>
  <c r="E107" i="2"/>
  <c r="D107" i="2"/>
  <c r="C107" i="2"/>
  <c r="B107" i="2"/>
  <c r="H106" i="2"/>
  <c r="G106" i="2"/>
  <c r="F106" i="2"/>
  <c r="E106" i="2"/>
  <c r="D106" i="2"/>
  <c r="C106" i="2"/>
  <c r="B106" i="2"/>
  <c r="H105" i="2"/>
  <c r="G105" i="2"/>
  <c r="F105" i="2"/>
  <c r="E105" i="2"/>
  <c r="D105" i="2"/>
  <c r="C105" i="2"/>
  <c r="B105" i="2"/>
  <c r="H104" i="2"/>
  <c r="G104" i="2"/>
  <c r="F104" i="2"/>
  <c r="E104" i="2"/>
  <c r="D104" i="2"/>
  <c r="C104" i="2"/>
  <c r="B104" i="2"/>
  <c r="H103" i="2"/>
  <c r="G103" i="2"/>
  <c r="F103" i="2"/>
  <c r="E103" i="2"/>
  <c r="D103" i="2"/>
  <c r="C103" i="2"/>
  <c r="B103" i="2"/>
  <c r="H102" i="2"/>
  <c r="G102" i="2"/>
  <c r="F102" i="2"/>
  <c r="E102" i="2"/>
  <c r="D102" i="2"/>
  <c r="C102" i="2"/>
  <c r="B102" i="2"/>
  <c r="H101" i="2"/>
  <c r="G101" i="2"/>
  <c r="F101" i="2"/>
  <c r="E101" i="2"/>
  <c r="D101" i="2"/>
  <c r="C101" i="2"/>
  <c r="B101" i="2"/>
  <c r="H100" i="2"/>
  <c r="G100" i="2"/>
  <c r="F100" i="2"/>
  <c r="E100" i="2"/>
  <c r="D100" i="2"/>
  <c r="C100" i="2"/>
  <c r="B100" i="2"/>
  <c r="H99" i="2"/>
  <c r="G99" i="2"/>
  <c r="F99" i="2"/>
  <c r="E99" i="2"/>
  <c r="D99" i="2"/>
  <c r="C99" i="2"/>
  <c r="B99" i="2"/>
  <c r="H98" i="2"/>
  <c r="G98" i="2"/>
  <c r="F98" i="2"/>
  <c r="E98" i="2"/>
  <c r="D98" i="2"/>
  <c r="C98" i="2"/>
  <c r="B98" i="2"/>
  <c r="H97" i="2"/>
  <c r="G97" i="2"/>
  <c r="F97" i="2"/>
  <c r="E97" i="2"/>
  <c r="D97" i="2"/>
  <c r="C97" i="2"/>
  <c r="B97" i="2"/>
  <c r="H96" i="2"/>
  <c r="G96" i="2"/>
  <c r="F96" i="2"/>
  <c r="E96" i="2"/>
  <c r="D96" i="2"/>
  <c r="C96" i="2"/>
  <c r="B96" i="2"/>
  <c r="H95" i="2"/>
  <c r="G95" i="2"/>
  <c r="F95" i="2"/>
  <c r="E95" i="2"/>
  <c r="D95" i="2"/>
  <c r="C95" i="2"/>
  <c r="B95" i="2"/>
  <c r="G94" i="2"/>
  <c r="F94" i="2"/>
  <c r="E94" i="2"/>
  <c r="D94" i="2"/>
  <c r="C94" i="2"/>
  <c r="B94" i="2"/>
  <c r="H93" i="2"/>
  <c r="G93" i="2"/>
  <c r="F93" i="2"/>
  <c r="E93" i="2"/>
  <c r="D93" i="2"/>
  <c r="C93" i="2"/>
  <c r="B93" i="2"/>
  <c r="G92" i="2"/>
  <c r="F92" i="2"/>
  <c r="E92" i="2"/>
  <c r="D92" i="2"/>
  <c r="C92" i="2"/>
  <c r="B92" i="2"/>
  <c r="H91" i="2"/>
  <c r="G91" i="2"/>
  <c r="F91" i="2"/>
  <c r="E91" i="2"/>
  <c r="D91" i="2"/>
  <c r="C91" i="2"/>
  <c r="B91" i="2"/>
  <c r="G90" i="2"/>
  <c r="F90" i="2"/>
  <c r="E90" i="2"/>
  <c r="D90" i="2"/>
  <c r="C90" i="2"/>
  <c r="B90" i="2"/>
  <c r="H89" i="2"/>
  <c r="G89" i="2"/>
  <c r="F89" i="2"/>
  <c r="E89" i="2"/>
  <c r="D89" i="2"/>
  <c r="C89" i="2"/>
  <c r="B89" i="2"/>
  <c r="G88" i="2"/>
  <c r="F88" i="2"/>
  <c r="E88" i="2"/>
  <c r="D88" i="2"/>
  <c r="C88" i="2"/>
  <c r="B88" i="2"/>
  <c r="H87" i="2"/>
  <c r="G87" i="2"/>
  <c r="F87" i="2"/>
  <c r="E87" i="2"/>
  <c r="D87" i="2"/>
  <c r="C87" i="2"/>
  <c r="B87" i="2"/>
  <c r="G86" i="2"/>
  <c r="F86" i="2"/>
  <c r="E86" i="2"/>
  <c r="D86" i="2"/>
  <c r="C86" i="2"/>
  <c r="B86" i="2"/>
  <c r="H85" i="2"/>
  <c r="G85" i="2"/>
  <c r="F85" i="2"/>
  <c r="E85" i="2"/>
  <c r="D85" i="2"/>
  <c r="C85" i="2"/>
  <c r="B85" i="2"/>
  <c r="G84" i="2"/>
  <c r="F84" i="2"/>
  <c r="E84" i="2"/>
  <c r="D84" i="2"/>
  <c r="C84" i="2"/>
  <c r="B84" i="2"/>
  <c r="H83" i="2"/>
  <c r="G83" i="2"/>
  <c r="F83" i="2"/>
  <c r="E83" i="2"/>
  <c r="D83" i="2"/>
  <c r="C83" i="2"/>
  <c r="B83" i="2"/>
  <c r="G82" i="2"/>
  <c r="E82" i="2"/>
  <c r="D82" i="2"/>
  <c r="C82" i="2"/>
  <c r="B82" i="2"/>
  <c r="H81" i="2"/>
  <c r="G81" i="2"/>
  <c r="F81" i="2"/>
  <c r="E81" i="2"/>
  <c r="D81" i="2"/>
  <c r="C81" i="2"/>
  <c r="B81" i="2"/>
  <c r="G80" i="2"/>
  <c r="F80" i="2"/>
  <c r="E80" i="2"/>
  <c r="D80" i="2"/>
  <c r="C80" i="2"/>
  <c r="B80" i="2"/>
  <c r="H79" i="2"/>
  <c r="G79" i="2"/>
  <c r="F79" i="2"/>
  <c r="E79" i="2"/>
  <c r="D79" i="2"/>
  <c r="C79" i="2"/>
  <c r="B79" i="2"/>
  <c r="G78" i="2"/>
  <c r="F78" i="2"/>
  <c r="E78" i="2"/>
  <c r="D78" i="2"/>
  <c r="C78" i="2"/>
  <c r="B78" i="2"/>
  <c r="H77" i="2"/>
  <c r="G77" i="2"/>
  <c r="F77" i="2"/>
  <c r="E77" i="2"/>
  <c r="D77" i="2"/>
  <c r="C77" i="2"/>
  <c r="B77" i="2"/>
  <c r="H76" i="2"/>
  <c r="G76" i="2"/>
  <c r="F76" i="2"/>
  <c r="E76" i="2"/>
  <c r="D76" i="2"/>
  <c r="C76" i="2"/>
  <c r="B76" i="2"/>
  <c r="H75" i="2"/>
  <c r="G75" i="2"/>
  <c r="F75" i="2"/>
  <c r="E75" i="2"/>
  <c r="D75" i="2"/>
  <c r="C75" i="2"/>
  <c r="B75" i="2"/>
  <c r="H74" i="2"/>
  <c r="G74" i="2"/>
  <c r="F74" i="2"/>
  <c r="E74" i="2"/>
  <c r="D74" i="2"/>
  <c r="C74" i="2"/>
  <c r="B74" i="2"/>
  <c r="H73" i="2"/>
  <c r="G73" i="2"/>
  <c r="F73" i="2"/>
  <c r="E73" i="2"/>
  <c r="D73" i="2"/>
  <c r="C73" i="2"/>
  <c r="B73" i="2"/>
  <c r="H72" i="2"/>
  <c r="G72" i="2"/>
  <c r="F72" i="2"/>
  <c r="E72" i="2"/>
  <c r="D72" i="2"/>
  <c r="C72" i="2"/>
  <c r="B72" i="2"/>
  <c r="H71" i="2"/>
  <c r="G71" i="2"/>
  <c r="F71" i="2"/>
  <c r="E71" i="2"/>
  <c r="D71" i="2"/>
  <c r="C71" i="2"/>
  <c r="B71" i="2"/>
  <c r="H70" i="2"/>
  <c r="G70" i="2"/>
  <c r="F70" i="2"/>
  <c r="E70" i="2"/>
  <c r="D70" i="2"/>
  <c r="C70" i="2"/>
  <c r="B70" i="2"/>
  <c r="H69" i="2"/>
  <c r="G69" i="2"/>
  <c r="F69" i="2"/>
  <c r="E69" i="2"/>
  <c r="D69" i="2"/>
  <c r="C69" i="2"/>
  <c r="B69" i="2"/>
  <c r="H68" i="2"/>
  <c r="G68" i="2"/>
  <c r="F68" i="2"/>
  <c r="E68" i="2"/>
  <c r="D68" i="2"/>
  <c r="C68" i="2"/>
  <c r="B68" i="2"/>
  <c r="H67" i="2"/>
  <c r="G67" i="2"/>
  <c r="F67" i="2"/>
  <c r="E67" i="2"/>
  <c r="D67" i="2"/>
  <c r="C67" i="2"/>
  <c r="B67" i="2"/>
  <c r="H66" i="2"/>
  <c r="G66" i="2"/>
  <c r="F66" i="2"/>
  <c r="E66" i="2"/>
  <c r="D66" i="2"/>
  <c r="C66" i="2"/>
  <c r="B66" i="2"/>
  <c r="H65" i="2"/>
  <c r="G65" i="2"/>
  <c r="F65" i="2"/>
  <c r="E65" i="2"/>
  <c r="D65" i="2"/>
  <c r="C65" i="2"/>
  <c r="B65" i="2"/>
  <c r="H64" i="2"/>
  <c r="G64" i="2"/>
  <c r="F64" i="2"/>
  <c r="E64" i="2"/>
  <c r="D64" i="2"/>
  <c r="C64" i="2"/>
  <c r="B64" i="2"/>
  <c r="H63" i="2"/>
  <c r="G63" i="2"/>
  <c r="F63" i="2"/>
  <c r="E63" i="2"/>
  <c r="D63" i="2"/>
  <c r="C63" i="2"/>
  <c r="B63" i="2"/>
  <c r="G62" i="2"/>
  <c r="F62" i="2"/>
  <c r="E62" i="2"/>
  <c r="D62" i="2"/>
  <c r="C62" i="2"/>
  <c r="B62" i="2"/>
  <c r="H61" i="2"/>
  <c r="G61" i="2"/>
  <c r="F61" i="2"/>
  <c r="E61" i="2"/>
  <c r="D61" i="2"/>
  <c r="C61" i="2"/>
  <c r="B61" i="2"/>
  <c r="H60" i="2"/>
  <c r="G60" i="2"/>
  <c r="F60" i="2"/>
  <c r="E60" i="2"/>
  <c r="D60" i="2"/>
  <c r="C60" i="2"/>
  <c r="B60" i="2"/>
  <c r="H59" i="2"/>
  <c r="G59" i="2"/>
  <c r="F59" i="2"/>
  <c r="E59" i="2"/>
  <c r="D59" i="2"/>
  <c r="C59" i="2"/>
  <c r="B59" i="2"/>
  <c r="G58" i="2"/>
  <c r="E58" i="2"/>
  <c r="D58" i="2"/>
  <c r="C58" i="2"/>
  <c r="B58" i="2"/>
  <c r="H57" i="2"/>
  <c r="G57" i="2"/>
  <c r="F57" i="2"/>
  <c r="E57" i="2"/>
  <c r="D57" i="2"/>
  <c r="C57" i="2"/>
  <c r="B57" i="2"/>
  <c r="G56" i="2"/>
  <c r="F56" i="2"/>
  <c r="E56" i="2"/>
  <c r="D56" i="2"/>
  <c r="C56" i="2"/>
  <c r="B56" i="2"/>
  <c r="H55" i="2"/>
  <c r="G55" i="2"/>
  <c r="F55" i="2"/>
  <c r="E55" i="2"/>
  <c r="D55" i="2"/>
  <c r="C55" i="2"/>
  <c r="B55" i="2"/>
  <c r="G54" i="2"/>
  <c r="F54" i="2"/>
  <c r="E54" i="2"/>
  <c r="D54" i="2"/>
  <c r="C54" i="2"/>
  <c r="B54" i="2"/>
  <c r="H53" i="2"/>
  <c r="G53" i="2"/>
  <c r="F53" i="2"/>
  <c r="E53" i="2"/>
  <c r="D53" i="2"/>
  <c r="C53" i="2"/>
  <c r="B53" i="2"/>
  <c r="G52" i="2"/>
  <c r="F52" i="2"/>
  <c r="E52" i="2"/>
  <c r="D52" i="2"/>
  <c r="C52" i="2"/>
  <c r="B52" i="2"/>
  <c r="H51" i="2"/>
  <c r="G51" i="2"/>
  <c r="F51" i="2"/>
  <c r="E51" i="2"/>
  <c r="D51" i="2"/>
  <c r="C51" i="2"/>
  <c r="B51" i="2"/>
  <c r="G50" i="2"/>
  <c r="F50" i="2"/>
  <c r="E50" i="2"/>
  <c r="D50" i="2"/>
  <c r="C50" i="2"/>
  <c r="B50" i="2"/>
  <c r="H49" i="2"/>
  <c r="G49" i="2"/>
  <c r="F49" i="2"/>
  <c r="E49" i="2"/>
  <c r="D49" i="2"/>
  <c r="C49" i="2"/>
  <c r="B49" i="2"/>
  <c r="G48" i="2"/>
  <c r="F48" i="2"/>
  <c r="E48" i="2"/>
  <c r="D48" i="2"/>
  <c r="C48" i="2"/>
  <c r="B48" i="2"/>
  <c r="H47" i="2"/>
  <c r="G47" i="2"/>
  <c r="F47" i="2"/>
  <c r="E47" i="2"/>
  <c r="D47" i="2"/>
  <c r="C47" i="2"/>
  <c r="B47" i="2"/>
  <c r="G46" i="2"/>
  <c r="F46" i="2"/>
  <c r="E46" i="2"/>
  <c r="D46" i="2"/>
  <c r="C46" i="2"/>
  <c r="B46" i="2"/>
  <c r="H45" i="2"/>
  <c r="G45" i="2"/>
  <c r="F45" i="2"/>
  <c r="E45" i="2"/>
  <c r="D45" i="2"/>
  <c r="C45" i="2"/>
  <c r="B45" i="2"/>
  <c r="G44" i="2"/>
  <c r="F44" i="2"/>
  <c r="E44" i="2"/>
  <c r="D44" i="2"/>
  <c r="C44" i="2"/>
  <c r="B44" i="2"/>
  <c r="H43" i="2"/>
  <c r="G43" i="2"/>
  <c r="F43" i="2"/>
  <c r="E43" i="2"/>
  <c r="D43" i="2"/>
  <c r="C43" i="2"/>
  <c r="B43" i="2"/>
  <c r="G42" i="2"/>
  <c r="F42" i="2"/>
  <c r="E42" i="2"/>
  <c r="D42" i="2"/>
  <c r="C42" i="2"/>
  <c r="B42" i="2"/>
  <c r="H41" i="2"/>
  <c r="G41" i="2"/>
  <c r="F41" i="2"/>
  <c r="E41" i="2"/>
  <c r="D41" i="2"/>
  <c r="C41" i="2"/>
  <c r="B41" i="2"/>
  <c r="H40" i="2"/>
  <c r="G40" i="2"/>
  <c r="F40" i="2"/>
  <c r="E40" i="2"/>
  <c r="D40" i="2"/>
  <c r="C40" i="2"/>
  <c r="B40" i="2"/>
  <c r="H39" i="2"/>
  <c r="G39" i="2"/>
  <c r="F39" i="2"/>
  <c r="E39" i="2"/>
  <c r="D39" i="2"/>
  <c r="C39" i="2"/>
  <c r="B39" i="2"/>
  <c r="H38" i="2"/>
  <c r="G38" i="2"/>
  <c r="F38" i="2"/>
  <c r="E38" i="2"/>
  <c r="D38" i="2"/>
  <c r="C38" i="2"/>
  <c r="B38" i="2"/>
  <c r="H37" i="2"/>
  <c r="G37" i="2"/>
  <c r="F37" i="2"/>
  <c r="E37" i="2"/>
  <c r="D37" i="2"/>
  <c r="C37" i="2"/>
  <c r="B37" i="2"/>
  <c r="H36" i="2"/>
  <c r="G36" i="2"/>
  <c r="F36" i="2"/>
  <c r="E36" i="2"/>
  <c r="D36" i="2"/>
  <c r="C36" i="2"/>
  <c r="B36" i="2"/>
  <c r="H35" i="2"/>
  <c r="G35" i="2"/>
  <c r="F35" i="2"/>
  <c r="E35" i="2"/>
  <c r="D35" i="2"/>
  <c r="C35" i="2"/>
  <c r="B35" i="2"/>
  <c r="H34" i="2"/>
  <c r="G34" i="2"/>
  <c r="F34" i="2"/>
  <c r="E34" i="2"/>
  <c r="D34" i="2"/>
  <c r="C34" i="2"/>
  <c r="B34" i="2"/>
  <c r="H33" i="2"/>
  <c r="G33" i="2"/>
  <c r="F33" i="2"/>
  <c r="E33" i="2"/>
  <c r="D33" i="2"/>
  <c r="C33" i="2"/>
  <c r="B33" i="2"/>
  <c r="H32" i="2"/>
  <c r="G32" i="2"/>
  <c r="F32" i="2"/>
  <c r="E32" i="2"/>
  <c r="D32" i="2"/>
  <c r="C32" i="2"/>
  <c r="B32" i="2"/>
  <c r="H31" i="2"/>
  <c r="G31" i="2"/>
  <c r="F31" i="2"/>
  <c r="E31" i="2"/>
  <c r="D31" i="2"/>
  <c r="C31" i="2"/>
  <c r="B31" i="2"/>
  <c r="G30" i="2"/>
  <c r="E30" i="2"/>
  <c r="D30" i="2"/>
  <c r="C30" i="2"/>
  <c r="B30" i="2"/>
  <c r="H29" i="2"/>
  <c r="G29" i="2"/>
  <c r="F29" i="2"/>
  <c r="E29" i="2"/>
  <c r="D29" i="2"/>
  <c r="C29" i="2"/>
  <c r="B29" i="2"/>
  <c r="G28" i="2"/>
  <c r="F28" i="2"/>
  <c r="E28" i="2"/>
  <c r="D28" i="2"/>
  <c r="C28" i="2"/>
  <c r="B28" i="2"/>
  <c r="H27" i="2"/>
  <c r="G27" i="2"/>
  <c r="F27" i="2"/>
  <c r="E27" i="2"/>
  <c r="D27" i="2"/>
  <c r="C27" i="2"/>
  <c r="B27" i="2"/>
  <c r="F26" i="2"/>
  <c r="E26" i="2"/>
  <c r="D26" i="2"/>
  <c r="C26" i="2"/>
  <c r="B26" i="2"/>
  <c r="H25" i="2"/>
  <c r="G25" i="2"/>
  <c r="F25" i="2"/>
  <c r="E25" i="2"/>
  <c r="D25" i="2"/>
  <c r="C25" i="2"/>
  <c r="B25" i="2"/>
  <c r="G24" i="2"/>
  <c r="F24" i="2"/>
  <c r="E24" i="2"/>
  <c r="D24" i="2"/>
  <c r="C24" i="2"/>
  <c r="B24" i="2"/>
  <c r="H23" i="2"/>
  <c r="G23" i="2"/>
  <c r="F23" i="2"/>
  <c r="E23" i="2"/>
  <c r="D23" i="2"/>
  <c r="C23" i="2"/>
  <c r="B23" i="2"/>
  <c r="G22" i="2"/>
  <c r="F22" i="2"/>
  <c r="E22" i="2"/>
  <c r="D22" i="2"/>
  <c r="C22" i="2"/>
  <c r="B22" i="2"/>
  <c r="H21" i="2"/>
  <c r="G21" i="2"/>
  <c r="F21" i="2"/>
  <c r="E21" i="2"/>
  <c r="D21" i="2"/>
  <c r="C21" i="2"/>
  <c r="B21" i="2"/>
  <c r="G20" i="2"/>
  <c r="F20" i="2"/>
  <c r="E20" i="2"/>
  <c r="D20" i="2"/>
  <c r="C20" i="2"/>
  <c r="B20" i="2"/>
  <c r="H19" i="2"/>
  <c r="G19" i="2"/>
  <c r="F19" i="2"/>
  <c r="E19" i="2"/>
  <c r="D19" i="2"/>
  <c r="C19" i="2"/>
  <c r="B19" i="2"/>
  <c r="G18" i="2"/>
  <c r="F18" i="2"/>
  <c r="E18" i="2"/>
  <c r="D18" i="2"/>
  <c r="C18" i="2"/>
  <c r="B18" i="2"/>
  <c r="H17" i="2"/>
  <c r="G17" i="2"/>
  <c r="F17" i="2"/>
  <c r="E17" i="2"/>
  <c r="D17" i="2"/>
  <c r="C17" i="2"/>
  <c r="B17" i="2"/>
  <c r="G16" i="2"/>
  <c r="F16" i="2"/>
  <c r="E16" i="2"/>
  <c r="D16" i="2"/>
  <c r="C16" i="2"/>
  <c r="B16" i="2"/>
  <c r="G15" i="2"/>
  <c r="F15" i="2"/>
  <c r="E15" i="2"/>
  <c r="D15" i="2"/>
  <c r="C15" i="2"/>
  <c r="B15" i="2"/>
  <c r="G14" i="2"/>
  <c r="F14" i="2"/>
  <c r="E14" i="2"/>
  <c r="D14" i="2"/>
  <c r="C14" i="2"/>
  <c r="B14" i="2"/>
  <c r="H13" i="2"/>
  <c r="G13" i="2"/>
  <c r="F13" i="2"/>
  <c r="E13" i="2"/>
  <c r="D13" i="2"/>
  <c r="C13" i="2"/>
  <c r="B13" i="2"/>
  <c r="G12" i="2"/>
  <c r="F12" i="2"/>
  <c r="E12" i="2"/>
  <c r="D12" i="2"/>
  <c r="C12" i="2"/>
  <c r="B12" i="2"/>
  <c r="H11" i="2"/>
  <c r="G11" i="2"/>
  <c r="F11" i="2"/>
  <c r="E11" i="2"/>
  <c r="D11" i="2"/>
  <c r="C11" i="2"/>
  <c r="B11" i="2"/>
  <c r="G10" i="2"/>
  <c r="F10" i="2"/>
  <c r="E10" i="2"/>
  <c r="D10" i="2"/>
  <c r="C10" i="2"/>
  <c r="B10" i="2"/>
  <c r="H9" i="2"/>
  <c r="G9" i="2"/>
  <c r="F9" i="2"/>
  <c r="E9" i="2"/>
  <c r="D9" i="2"/>
  <c r="C9" i="2"/>
  <c r="B9" i="2"/>
  <c r="G8" i="2"/>
  <c r="F8" i="2"/>
  <c r="E8" i="2"/>
  <c r="D8" i="2"/>
  <c r="C8" i="2"/>
  <c r="B8" i="2"/>
  <c r="H7" i="2"/>
  <c r="G7" i="2"/>
  <c r="F7" i="2"/>
  <c r="E7" i="2"/>
  <c r="D7" i="2"/>
  <c r="C7" i="2"/>
  <c r="B7" i="2"/>
  <c r="G6" i="2"/>
  <c r="F6" i="2"/>
  <c r="E6" i="2"/>
  <c r="D6" i="2"/>
  <c r="C6" i="2"/>
  <c r="B6" i="2"/>
  <c r="G5" i="2"/>
  <c r="F5" i="2"/>
  <c r="E5" i="2"/>
  <c r="D5" i="2"/>
  <c r="C5" i="2"/>
  <c r="B5" i="2"/>
  <c r="J275" i="1"/>
  <c r="K275" i="1" s="1"/>
  <c r="L275" i="1" s="1"/>
  <c r="M275" i="1" s="1"/>
  <c r="N275" i="1" s="1"/>
  <c r="O275" i="1" s="1"/>
  <c r="P275" i="1" s="1"/>
  <c r="Q275" i="1" s="1"/>
  <c r="R275" i="1" s="1"/>
  <c r="S275" i="1" s="1"/>
  <c r="T275" i="1" s="1"/>
  <c r="U275" i="1" s="1"/>
  <c r="V275" i="1" s="1"/>
  <c r="W275" i="1" s="1"/>
  <c r="X275" i="1" s="1"/>
  <c r="Y275" i="1" s="1"/>
  <c r="Z275" i="1" s="1"/>
  <c r="J274" i="1"/>
  <c r="K274" i="1" s="1"/>
  <c r="L274" i="1" s="1"/>
  <c r="M274" i="1" s="1"/>
  <c r="N274" i="1" s="1"/>
  <c r="O274" i="1" s="1"/>
  <c r="P274" i="1" s="1"/>
  <c r="Q274" i="1" s="1"/>
  <c r="R274" i="1" s="1"/>
  <c r="S274" i="1" s="1"/>
  <c r="T274" i="1" s="1"/>
  <c r="U274" i="1" s="1"/>
  <c r="V274" i="1" s="1"/>
  <c r="W274" i="1" s="1"/>
  <c r="X274" i="1" s="1"/>
  <c r="Y274" i="1" s="1"/>
  <c r="Z274" i="1" s="1"/>
  <c r="J273" i="1"/>
  <c r="K273" i="1" s="1"/>
  <c r="L273" i="1" s="1"/>
  <c r="M273" i="1" s="1"/>
  <c r="N273" i="1" s="1"/>
  <c r="O273" i="1" s="1"/>
  <c r="P273" i="1" s="1"/>
  <c r="Q273" i="1" s="1"/>
  <c r="R273" i="1" s="1"/>
  <c r="S273" i="1" s="1"/>
  <c r="T273" i="1" s="1"/>
  <c r="U273" i="1" s="1"/>
  <c r="V273" i="1" s="1"/>
  <c r="W273" i="1" s="1"/>
  <c r="X273" i="1" s="1"/>
  <c r="Y273" i="1" s="1"/>
  <c r="Z273" i="1" s="1"/>
  <c r="J272" i="1"/>
  <c r="K272" i="1" s="1"/>
  <c r="L272" i="1" s="1"/>
  <c r="M272" i="1" s="1"/>
  <c r="N272" i="1" s="1"/>
  <c r="O272" i="1" s="1"/>
  <c r="P272" i="1" s="1"/>
  <c r="Q272" i="1" s="1"/>
  <c r="R272" i="1" s="1"/>
  <c r="S272" i="1" s="1"/>
  <c r="T272" i="1" s="1"/>
  <c r="U272" i="1" s="1"/>
  <c r="V272" i="1" s="1"/>
  <c r="W272" i="1" s="1"/>
  <c r="X272" i="1" s="1"/>
  <c r="Y272" i="1" s="1"/>
  <c r="Z272" i="1" s="1"/>
  <c r="J271" i="1"/>
  <c r="K271" i="1" s="1"/>
  <c r="L271" i="1" s="1"/>
  <c r="M271" i="1" s="1"/>
  <c r="N271" i="1" s="1"/>
  <c r="O271" i="1" s="1"/>
  <c r="P271" i="1" s="1"/>
  <c r="Q271" i="1" s="1"/>
  <c r="R271" i="1" s="1"/>
  <c r="S271" i="1" s="1"/>
  <c r="T271" i="1" s="1"/>
  <c r="U271" i="1" s="1"/>
  <c r="V271" i="1" s="1"/>
  <c r="W271" i="1" s="1"/>
  <c r="X271" i="1" s="1"/>
  <c r="Y271" i="1" s="1"/>
  <c r="Z271" i="1" s="1"/>
  <c r="J270" i="1"/>
  <c r="K270" i="1" s="1"/>
  <c r="L270" i="1" s="1"/>
  <c r="M270" i="1" s="1"/>
  <c r="N270" i="1" s="1"/>
  <c r="O270" i="1" s="1"/>
  <c r="P270" i="1" s="1"/>
  <c r="Q270" i="1" s="1"/>
  <c r="R270" i="1" s="1"/>
  <c r="S270" i="1" s="1"/>
  <c r="T270" i="1" s="1"/>
  <c r="U270" i="1" s="1"/>
  <c r="V270" i="1" s="1"/>
  <c r="W270" i="1" s="1"/>
  <c r="X270" i="1" s="1"/>
  <c r="Y270" i="1" s="1"/>
  <c r="Z270" i="1" s="1"/>
  <c r="J269" i="1"/>
  <c r="K269" i="1" s="1"/>
  <c r="L269" i="1" s="1"/>
  <c r="M269" i="1" s="1"/>
  <c r="N269" i="1" s="1"/>
  <c r="O269" i="1" s="1"/>
  <c r="P269" i="1" s="1"/>
  <c r="Q269" i="1" s="1"/>
  <c r="R269" i="1" s="1"/>
  <c r="S269" i="1" s="1"/>
  <c r="T269" i="1" s="1"/>
  <c r="U269" i="1" s="1"/>
  <c r="V269" i="1" s="1"/>
  <c r="W269" i="1" s="1"/>
  <c r="X269" i="1" s="1"/>
  <c r="Y269" i="1" s="1"/>
  <c r="Z269" i="1" s="1"/>
  <c r="J268" i="1"/>
  <c r="K268" i="1" s="1"/>
  <c r="L268" i="1" s="1"/>
  <c r="M268" i="1" s="1"/>
  <c r="N268" i="1" s="1"/>
  <c r="O268" i="1" s="1"/>
  <c r="P268" i="1" s="1"/>
  <c r="Q268" i="1" s="1"/>
  <c r="R268" i="1" s="1"/>
  <c r="S268" i="1" s="1"/>
  <c r="T268" i="1" s="1"/>
  <c r="U268" i="1" s="1"/>
  <c r="V268" i="1" s="1"/>
  <c r="W268" i="1" s="1"/>
  <c r="X268" i="1" s="1"/>
  <c r="Y268" i="1" s="1"/>
  <c r="Z268" i="1" s="1"/>
  <c r="J267" i="1"/>
  <c r="K267" i="1" s="1"/>
  <c r="L267" i="1" s="1"/>
  <c r="M267" i="1" s="1"/>
  <c r="N267" i="1" s="1"/>
  <c r="O267" i="1" s="1"/>
  <c r="P267" i="1" s="1"/>
  <c r="Q267" i="1" s="1"/>
  <c r="R267" i="1" s="1"/>
  <c r="S267" i="1" s="1"/>
  <c r="T267" i="1" s="1"/>
  <c r="U267" i="1" s="1"/>
  <c r="V267" i="1" s="1"/>
  <c r="W267" i="1" s="1"/>
  <c r="X267" i="1" s="1"/>
  <c r="Y267" i="1" s="1"/>
  <c r="Z267" i="1" s="1"/>
  <c r="J266" i="1"/>
  <c r="K266" i="1" s="1"/>
  <c r="L266" i="1" s="1"/>
  <c r="M266" i="1" s="1"/>
  <c r="N266" i="1" s="1"/>
  <c r="O266" i="1" s="1"/>
  <c r="P266" i="1" s="1"/>
  <c r="Q266" i="1" s="1"/>
  <c r="R266" i="1" s="1"/>
  <c r="S266" i="1" s="1"/>
  <c r="T266" i="1" s="1"/>
  <c r="U266" i="1" s="1"/>
  <c r="V266" i="1" s="1"/>
  <c r="W266" i="1" s="1"/>
  <c r="X266" i="1" s="1"/>
  <c r="Y266" i="1" s="1"/>
  <c r="Z266" i="1" s="1"/>
  <c r="J265" i="1"/>
  <c r="K265" i="1" s="1"/>
  <c r="L265" i="1" s="1"/>
  <c r="M265" i="1" s="1"/>
  <c r="N265" i="1" s="1"/>
  <c r="O265" i="1" s="1"/>
  <c r="P265" i="1" s="1"/>
  <c r="Q265" i="1" s="1"/>
  <c r="R265" i="1" s="1"/>
  <c r="S265" i="1" s="1"/>
  <c r="T265" i="1" s="1"/>
  <c r="U265" i="1" s="1"/>
  <c r="V265" i="1" s="1"/>
  <c r="W265" i="1" s="1"/>
  <c r="X265" i="1" s="1"/>
  <c r="Y265" i="1" s="1"/>
  <c r="Z265" i="1" s="1"/>
  <c r="J264" i="1"/>
  <c r="K264" i="1" s="1"/>
  <c r="L264" i="1" s="1"/>
  <c r="M264" i="1" s="1"/>
  <c r="N264" i="1" s="1"/>
  <c r="O264" i="1" s="1"/>
  <c r="P264" i="1" s="1"/>
  <c r="Q264" i="1" s="1"/>
  <c r="R264" i="1" s="1"/>
  <c r="S264" i="1" s="1"/>
  <c r="T264" i="1" s="1"/>
  <c r="U264" i="1" s="1"/>
  <c r="V264" i="1" s="1"/>
  <c r="W264" i="1" s="1"/>
  <c r="X264" i="1" s="1"/>
  <c r="Y264" i="1" s="1"/>
  <c r="Z264" i="1" s="1"/>
  <c r="J263" i="1"/>
  <c r="K263" i="1" s="1"/>
  <c r="L263" i="1" s="1"/>
  <c r="M263" i="1" s="1"/>
  <c r="N263" i="1" s="1"/>
  <c r="O263" i="1" s="1"/>
  <c r="P263" i="1" s="1"/>
  <c r="Q263" i="1" s="1"/>
  <c r="R263" i="1" s="1"/>
  <c r="S263" i="1" s="1"/>
  <c r="T263" i="1" s="1"/>
  <c r="U263" i="1" s="1"/>
  <c r="V263" i="1" s="1"/>
  <c r="W263" i="1" s="1"/>
  <c r="X263" i="1" s="1"/>
  <c r="Y263" i="1" s="1"/>
  <c r="Z263" i="1" s="1"/>
  <c r="J262" i="1"/>
  <c r="K262" i="1" s="1"/>
  <c r="L262" i="1" s="1"/>
  <c r="M262" i="1" s="1"/>
  <c r="N262" i="1" s="1"/>
  <c r="O262" i="1" s="1"/>
  <c r="P262" i="1" s="1"/>
  <c r="Q262" i="1" s="1"/>
  <c r="R262" i="1" s="1"/>
  <c r="S262" i="1" s="1"/>
  <c r="T262" i="1" s="1"/>
  <c r="U262" i="1" s="1"/>
  <c r="V262" i="1" s="1"/>
  <c r="W262" i="1" s="1"/>
  <c r="X262" i="1" s="1"/>
  <c r="Y262" i="1" s="1"/>
  <c r="Z262" i="1" s="1"/>
  <c r="J261" i="1"/>
  <c r="K261" i="1" s="1"/>
  <c r="L261" i="1" s="1"/>
  <c r="M261" i="1" s="1"/>
  <c r="N261" i="1" s="1"/>
  <c r="O261" i="1" s="1"/>
  <c r="P261" i="1" s="1"/>
  <c r="Q261" i="1" s="1"/>
  <c r="R261" i="1" s="1"/>
  <c r="S261" i="1" s="1"/>
  <c r="T261" i="1" s="1"/>
  <c r="U261" i="1" s="1"/>
  <c r="V261" i="1" s="1"/>
  <c r="W261" i="1" s="1"/>
  <c r="X261" i="1" s="1"/>
  <c r="Y261" i="1" s="1"/>
  <c r="Z261" i="1" s="1"/>
  <c r="J260" i="1"/>
  <c r="K260" i="1" s="1"/>
  <c r="L260" i="1" s="1"/>
  <c r="M260" i="1" s="1"/>
  <c r="N260" i="1" s="1"/>
  <c r="O260" i="1" s="1"/>
  <c r="P260" i="1" s="1"/>
  <c r="Q260" i="1" s="1"/>
  <c r="R260" i="1" s="1"/>
  <c r="S260" i="1" s="1"/>
  <c r="T260" i="1" s="1"/>
  <c r="U260" i="1" s="1"/>
  <c r="V260" i="1" s="1"/>
  <c r="W260" i="1" s="1"/>
  <c r="X260" i="1" s="1"/>
  <c r="Y260" i="1" s="1"/>
  <c r="Z260" i="1" s="1"/>
  <c r="J259" i="1"/>
  <c r="K259" i="1" s="1"/>
  <c r="L259" i="1" s="1"/>
  <c r="M259" i="1" s="1"/>
  <c r="N259" i="1" s="1"/>
  <c r="O259" i="1" s="1"/>
  <c r="P259" i="1" s="1"/>
  <c r="Q259" i="1" s="1"/>
  <c r="R259" i="1" s="1"/>
  <c r="S259" i="1" s="1"/>
  <c r="T259" i="1" s="1"/>
  <c r="U259" i="1" s="1"/>
  <c r="V259" i="1" s="1"/>
  <c r="W259" i="1" s="1"/>
  <c r="X259" i="1" s="1"/>
  <c r="Y259" i="1" s="1"/>
  <c r="Z259" i="1" s="1"/>
  <c r="J258" i="1"/>
  <c r="K258" i="1" s="1"/>
  <c r="L258" i="1" s="1"/>
  <c r="M258" i="1" s="1"/>
  <c r="N258" i="1" s="1"/>
  <c r="O258" i="1" s="1"/>
  <c r="P258" i="1" s="1"/>
  <c r="Q258" i="1" s="1"/>
  <c r="R258" i="1" s="1"/>
  <c r="S258" i="1" s="1"/>
  <c r="T258" i="1" s="1"/>
  <c r="U258" i="1" s="1"/>
  <c r="V258" i="1" s="1"/>
  <c r="W258" i="1" s="1"/>
  <c r="X258" i="1" s="1"/>
  <c r="Y258" i="1" s="1"/>
  <c r="Z258" i="1" s="1"/>
  <c r="J257" i="1"/>
  <c r="K257" i="1" s="1"/>
  <c r="L257" i="1" s="1"/>
  <c r="M257" i="1" s="1"/>
  <c r="N257" i="1" s="1"/>
  <c r="O257" i="1" s="1"/>
  <c r="P257" i="1" s="1"/>
  <c r="Q257" i="1" s="1"/>
  <c r="R257" i="1" s="1"/>
  <c r="S257" i="1" s="1"/>
  <c r="T257" i="1" s="1"/>
  <c r="U257" i="1" s="1"/>
  <c r="V257" i="1" s="1"/>
  <c r="W257" i="1" s="1"/>
  <c r="X257" i="1" s="1"/>
  <c r="Y257" i="1" s="1"/>
  <c r="Z257" i="1" s="1"/>
  <c r="J256" i="1"/>
  <c r="K256" i="1" s="1"/>
  <c r="L256" i="1" s="1"/>
  <c r="M256" i="1" s="1"/>
  <c r="N256" i="1" s="1"/>
  <c r="O256" i="1" s="1"/>
  <c r="P256" i="1" s="1"/>
  <c r="Q256" i="1" s="1"/>
  <c r="R256" i="1" s="1"/>
  <c r="S256" i="1" s="1"/>
  <c r="T256" i="1" s="1"/>
  <c r="U256" i="1" s="1"/>
  <c r="V256" i="1" s="1"/>
  <c r="W256" i="1" s="1"/>
  <c r="X256" i="1" s="1"/>
  <c r="Y256" i="1" s="1"/>
  <c r="Z256" i="1" s="1"/>
  <c r="P255" i="1"/>
  <c r="Q255" i="1" s="1"/>
  <c r="R255" i="1" s="1"/>
  <c r="S255" i="1" s="1"/>
  <c r="T255" i="1" s="1"/>
  <c r="U255" i="1" s="1"/>
  <c r="V255" i="1" s="1"/>
  <c r="W255" i="1" s="1"/>
  <c r="X255" i="1" s="1"/>
  <c r="Y255" i="1" s="1"/>
  <c r="Z255" i="1" s="1"/>
  <c r="J255" i="1"/>
  <c r="P254" i="1"/>
  <c r="Q254" i="1" s="1"/>
  <c r="R254" i="1" s="1"/>
  <c r="S254" i="1" s="1"/>
  <c r="T254" i="1" s="1"/>
  <c r="U254" i="1" s="1"/>
  <c r="V254" i="1" s="1"/>
  <c r="W254" i="1" s="1"/>
  <c r="X254" i="1" s="1"/>
  <c r="Y254" i="1" s="1"/>
  <c r="Z254" i="1" s="1"/>
  <c r="J254" i="1"/>
  <c r="J253" i="1"/>
  <c r="P253" i="1" s="1"/>
  <c r="Q253" i="1" s="1"/>
  <c r="R253" i="1" s="1"/>
  <c r="S253" i="1" s="1"/>
  <c r="T253" i="1" s="1"/>
  <c r="U253" i="1" s="1"/>
  <c r="V253" i="1" s="1"/>
  <c r="W253" i="1" s="1"/>
  <c r="X253" i="1" s="1"/>
  <c r="Y253" i="1" s="1"/>
  <c r="Z253" i="1" s="1"/>
  <c r="J252" i="1"/>
  <c r="P251" i="1"/>
  <c r="Q251" i="1" s="1"/>
  <c r="R251" i="1" s="1"/>
  <c r="S251" i="1" s="1"/>
  <c r="T251" i="1" s="1"/>
  <c r="U251" i="1" s="1"/>
  <c r="V251" i="1" s="1"/>
  <c r="W251" i="1" s="1"/>
  <c r="X251" i="1" s="1"/>
  <c r="Y251" i="1" s="1"/>
  <c r="Z251" i="1" s="1"/>
  <c r="J251" i="1"/>
  <c r="P250" i="1"/>
  <c r="Q250" i="1" s="1"/>
  <c r="R250" i="1" s="1"/>
  <c r="S250" i="1" s="1"/>
  <c r="T250" i="1" s="1"/>
  <c r="U250" i="1" s="1"/>
  <c r="V250" i="1" s="1"/>
  <c r="W250" i="1" s="1"/>
  <c r="X250" i="1" s="1"/>
  <c r="Y250" i="1" s="1"/>
  <c r="Z250" i="1" s="1"/>
  <c r="J250" i="1"/>
  <c r="P249" i="1"/>
  <c r="Q249" i="1" s="1"/>
  <c r="R249" i="1" s="1"/>
  <c r="S249" i="1" s="1"/>
  <c r="T249" i="1" s="1"/>
  <c r="U249" i="1" s="1"/>
  <c r="V249" i="1" s="1"/>
  <c r="W249" i="1" s="1"/>
  <c r="X249" i="1" s="1"/>
  <c r="Y249" i="1" s="1"/>
  <c r="Z249" i="1" s="1"/>
  <c r="J249" i="1"/>
  <c r="P248" i="1"/>
  <c r="Q248" i="1" s="1"/>
  <c r="R248" i="1" s="1"/>
  <c r="S248" i="1" s="1"/>
  <c r="T248" i="1" s="1"/>
  <c r="U248" i="1" s="1"/>
  <c r="V248" i="1" s="1"/>
  <c r="W248" i="1" s="1"/>
  <c r="X248" i="1" s="1"/>
  <c r="Y248" i="1" s="1"/>
  <c r="Z248" i="1" s="1"/>
  <c r="J248" i="1"/>
  <c r="P247" i="1"/>
  <c r="Q247" i="1" s="1"/>
  <c r="R247" i="1" s="1"/>
  <c r="S247" i="1" s="1"/>
  <c r="T247" i="1" s="1"/>
  <c r="U247" i="1" s="1"/>
  <c r="V247" i="1" s="1"/>
  <c r="W247" i="1" s="1"/>
  <c r="X247" i="1" s="1"/>
  <c r="Y247" i="1" s="1"/>
  <c r="Z247" i="1" s="1"/>
  <c r="J247" i="1"/>
  <c r="J246" i="1"/>
  <c r="I245" i="1"/>
  <c r="K244" i="1"/>
  <c r="F243" i="1"/>
  <c r="J239" i="1"/>
  <c r="K239" i="1" s="1"/>
  <c r="L239" i="1" s="1"/>
  <c r="M239" i="1" s="1"/>
  <c r="N239" i="1" s="1"/>
  <c r="O239" i="1" s="1"/>
  <c r="P239" i="1" s="1"/>
  <c r="Q239" i="1" s="1"/>
  <c r="R239" i="1" s="1"/>
  <c r="S239" i="1" s="1"/>
  <c r="T239" i="1" s="1"/>
  <c r="U239" i="1" s="1"/>
  <c r="V239" i="1" s="1"/>
  <c r="W239" i="1" s="1"/>
  <c r="X239" i="1" s="1"/>
  <c r="Y239" i="1" s="1"/>
  <c r="Z239" i="1" s="1"/>
  <c r="J238" i="1"/>
  <c r="K238" i="1" s="1"/>
  <c r="L238" i="1" s="1"/>
  <c r="M238" i="1" s="1"/>
  <c r="N238" i="1" s="1"/>
  <c r="O238" i="1" s="1"/>
  <c r="P238" i="1" s="1"/>
  <c r="Q238" i="1" s="1"/>
  <c r="R238" i="1" s="1"/>
  <c r="S238" i="1" s="1"/>
  <c r="T238" i="1" s="1"/>
  <c r="U238" i="1" s="1"/>
  <c r="V238" i="1" s="1"/>
  <c r="W238" i="1" s="1"/>
  <c r="X238" i="1" s="1"/>
  <c r="Y238" i="1" s="1"/>
  <c r="Z238" i="1" s="1"/>
  <c r="J237" i="1"/>
  <c r="K237" i="1" s="1"/>
  <c r="L237" i="1" s="1"/>
  <c r="M237" i="1" s="1"/>
  <c r="N237" i="1" s="1"/>
  <c r="O237" i="1" s="1"/>
  <c r="P237" i="1" s="1"/>
  <c r="Q237" i="1" s="1"/>
  <c r="R237" i="1" s="1"/>
  <c r="S237" i="1" s="1"/>
  <c r="T237" i="1" s="1"/>
  <c r="U237" i="1" s="1"/>
  <c r="V237" i="1" s="1"/>
  <c r="W237" i="1" s="1"/>
  <c r="X237" i="1" s="1"/>
  <c r="Y237" i="1" s="1"/>
  <c r="Z237" i="1" s="1"/>
  <c r="J236" i="1"/>
  <c r="K236" i="1" s="1"/>
  <c r="L236" i="1" s="1"/>
  <c r="M236" i="1" s="1"/>
  <c r="N236" i="1" s="1"/>
  <c r="O236" i="1" s="1"/>
  <c r="P236" i="1" s="1"/>
  <c r="Q236" i="1" s="1"/>
  <c r="R236" i="1" s="1"/>
  <c r="S236" i="1" s="1"/>
  <c r="T236" i="1" s="1"/>
  <c r="U236" i="1" s="1"/>
  <c r="V236" i="1" s="1"/>
  <c r="W236" i="1" s="1"/>
  <c r="X236" i="1" s="1"/>
  <c r="Y236" i="1" s="1"/>
  <c r="Z236" i="1" s="1"/>
  <c r="J235" i="1"/>
  <c r="K235" i="1" s="1"/>
  <c r="L235" i="1" s="1"/>
  <c r="M235" i="1" s="1"/>
  <c r="N235" i="1" s="1"/>
  <c r="O235" i="1" s="1"/>
  <c r="P235" i="1" s="1"/>
  <c r="Q235" i="1" s="1"/>
  <c r="R235" i="1" s="1"/>
  <c r="S235" i="1" s="1"/>
  <c r="T235" i="1" s="1"/>
  <c r="U235" i="1" s="1"/>
  <c r="V235" i="1" s="1"/>
  <c r="W235" i="1" s="1"/>
  <c r="X235" i="1" s="1"/>
  <c r="Y235" i="1" s="1"/>
  <c r="Z235" i="1" s="1"/>
  <c r="J234" i="1"/>
  <c r="K234" i="1" s="1"/>
  <c r="L234" i="1" s="1"/>
  <c r="M234" i="1" s="1"/>
  <c r="N234" i="1" s="1"/>
  <c r="O234" i="1" s="1"/>
  <c r="P234" i="1" s="1"/>
  <c r="Q234" i="1" s="1"/>
  <c r="R234" i="1" s="1"/>
  <c r="S234" i="1" s="1"/>
  <c r="T234" i="1" s="1"/>
  <c r="U234" i="1" s="1"/>
  <c r="V234" i="1" s="1"/>
  <c r="W234" i="1" s="1"/>
  <c r="X234" i="1" s="1"/>
  <c r="Y234" i="1" s="1"/>
  <c r="Z234" i="1" s="1"/>
  <c r="J233" i="1"/>
  <c r="K233" i="1" s="1"/>
  <c r="L233" i="1" s="1"/>
  <c r="M233" i="1" s="1"/>
  <c r="N233" i="1" s="1"/>
  <c r="O233" i="1" s="1"/>
  <c r="P233" i="1" s="1"/>
  <c r="Q233" i="1" s="1"/>
  <c r="R233" i="1" s="1"/>
  <c r="S233" i="1" s="1"/>
  <c r="T233" i="1" s="1"/>
  <c r="U233" i="1" s="1"/>
  <c r="V233" i="1" s="1"/>
  <c r="W233" i="1" s="1"/>
  <c r="X233" i="1" s="1"/>
  <c r="Y233" i="1" s="1"/>
  <c r="Z233" i="1" s="1"/>
  <c r="J232" i="1"/>
  <c r="K232" i="1" s="1"/>
  <c r="L232" i="1" s="1"/>
  <c r="M232" i="1" s="1"/>
  <c r="N232" i="1" s="1"/>
  <c r="O232" i="1" s="1"/>
  <c r="P232" i="1" s="1"/>
  <c r="Q232" i="1" s="1"/>
  <c r="R232" i="1" s="1"/>
  <c r="S232" i="1" s="1"/>
  <c r="T232" i="1" s="1"/>
  <c r="U232" i="1" s="1"/>
  <c r="V232" i="1" s="1"/>
  <c r="W232" i="1" s="1"/>
  <c r="X232" i="1" s="1"/>
  <c r="Y232" i="1" s="1"/>
  <c r="Z232" i="1" s="1"/>
  <c r="J231" i="1"/>
  <c r="K231" i="1" s="1"/>
  <c r="L231" i="1" s="1"/>
  <c r="M231" i="1" s="1"/>
  <c r="N231" i="1" s="1"/>
  <c r="O231" i="1" s="1"/>
  <c r="P231" i="1" s="1"/>
  <c r="Q231" i="1" s="1"/>
  <c r="R231" i="1" s="1"/>
  <c r="S231" i="1" s="1"/>
  <c r="T231" i="1" s="1"/>
  <c r="U231" i="1" s="1"/>
  <c r="V231" i="1" s="1"/>
  <c r="W231" i="1" s="1"/>
  <c r="X231" i="1" s="1"/>
  <c r="Y231" i="1" s="1"/>
  <c r="Z231" i="1" s="1"/>
  <c r="J230" i="1"/>
  <c r="K230" i="1" s="1"/>
  <c r="L230" i="1" s="1"/>
  <c r="M230" i="1" s="1"/>
  <c r="N230" i="1" s="1"/>
  <c r="O230" i="1" s="1"/>
  <c r="P230" i="1" s="1"/>
  <c r="Q230" i="1" s="1"/>
  <c r="R230" i="1" s="1"/>
  <c r="S230" i="1" s="1"/>
  <c r="T230" i="1" s="1"/>
  <c r="U230" i="1" s="1"/>
  <c r="V230" i="1" s="1"/>
  <c r="W230" i="1" s="1"/>
  <c r="X230" i="1" s="1"/>
  <c r="Y230" i="1" s="1"/>
  <c r="Z230" i="1" s="1"/>
  <c r="J229" i="1"/>
  <c r="K229" i="1" s="1"/>
  <c r="L229" i="1" s="1"/>
  <c r="M229" i="1" s="1"/>
  <c r="N229" i="1" s="1"/>
  <c r="O229" i="1" s="1"/>
  <c r="P229" i="1" s="1"/>
  <c r="Q229" i="1" s="1"/>
  <c r="R229" i="1" s="1"/>
  <c r="S229" i="1" s="1"/>
  <c r="T229" i="1" s="1"/>
  <c r="U229" i="1" s="1"/>
  <c r="V229" i="1" s="1"/>
  <c r="W229" i="1" s="1"/>
  <c r="X229" i="1" s="1"/>
  <c r="Y229" i="1" s="1"/>
  <c r="Z229" i="1" s="1"/>
  <c r="J228" i="1"/>
  <c r="K228" i="1" s="1"/>
  <c r="L228" i="1" s="1"/>
  <c r="M228" i="1" s="1"/>
  <c r="N228" i="1" s="1"/>
  <c r="O228" i="1" s="1"/>
  <c r="P228" i="1" s="1"/>
  <c r="Q228" i="1" s="1"/>
  <c r="R228" i="1" s="1"/>
  <c r="S228" i="1" s="1"/>
  <c r="T228" i="1" s="1"/>
  <c r="U228" i="1" s="1"/>
  <c r="V228" i="1" s="1"/>
  <c r="W228" i="1" s="1"/>
  <c r="X228" i="1" s="1"/>
  <c r="Y228" i="1" s="1"/>
  <c r="Z228" i="1" s="1"/>
  <c r="J227" i="1"/>
  <c r="K227" i="1" s="1"/>
  <c r="L227" i="1" s="1"/>
  <c r="M227" i="1" s="1"/>
  <c r="N227" i="1" s="1"/>
  <c r="O227" i="1" s="1"/>
  <c r="P227" i="1" s="1"/>
  <c r="Q227" i="1" s="1"/>
  <c r="R227" i="1" s="1"/>
  <c r="S227" i="1" s="1"/>
  <c r="T227" i="1" s="1"/>
  <c r="U227" i="1" s="1"/>
  <c r="V227" i="1" s="1"/>
  <c r="W227" i="1" s="1"/>
  <c r="X227" i="1" s="1"/>
  <c r="Y227" i="1" s="1"/>
  <c r="Z227" i="1" s="1"/>
  <c r="J226" i="1"/>
  <c r="K226" i="1" s="1"/>
  <c r="L226" i="1" s="1"/>
  <c r="M226" i="1" s="1"/>
  <c r="N226" i="1" s="1"/>
  <c r="O226" i="1" s="1"/>
  <c r="P226" i="1" s="1"/>
  <c r="Q226" i="1" s="1"/>
  <c r="R226" i="1" s="1"/>
  <c r="S226" i="1" s="1"/>
  <c r="T226" i="1" s="1"/>
  <c r="U226" i="1" s="1"/>
  <c r="V226" i="1" s="1"/>
  <c r="W226" i="1" s="1"/>
  <c r="X226" i="1" s="1"/>
  <c r="Y226" i="1" s="1"/>
  <c r="Z226" i="1" s="1"/>
  <c r="J225" i="1"/>
  <c r="K225" i="1" s="1"/>
  <c r="L225" i="1" s="1"/>
  <c r="M225" i="1" s="1"/>
  <c r="N225" i="1" s="1"/>
  <c r="O225" i="1" s="1"/>
  <c r="P225" i="1" s="1"/>
  <c r="Q225" i="1" s="1"/>
  <c r="R225" i="1" s="1"/>
  <c r="S225" i="1" s="1"/>
  <c r="T225" i="1" s="1"/>
  <c r="U225" i="1" s="1"/>
  <c r="V225" i="1" s="1"/>
  <c r="W225" i="1" s="1"/>
  <c r="X225" i="1" s="1"/>
  <c r="Y225" i="1" s="1"/>
  <c r="Z225" i="1" s="1"/>
  <c r="J224" i="1"/>
  <c r="K224" i="1" s="1"/>
  <c r="L224" i="1" s="1"/>
  <c r="M224" i="1" s="1"/>
  <c r="N224" i="1" s="1"/>
  <c r="O224" i="1" s="1"/>
  <c r="P224" i="1" s="1"/>
  <c r="Q224" i="1" s="1"/>
  <c r="R224" i="1" s="1"/>
  <c r="S224" i="1" s="1"/>
  <c r="T224" i="1" s="1"/>
  <c r="U224" i="1" s="1"/>
  <c r="V224" i="1" s="1"/>
  <c r="W224" i="1" s="1"/>
  <c r="X224" i="1" s="1"/>
  <c r="Y224" i="1" s="1"/>
  <c r="Z224" i="1" s="1"/>
  <c r="J223" i="1"/>
  <c r="K223" i="1" s="1"/>
  <c r="L223" i="1" s="1"/>
  <c r="M223" i="1" s="1"/>
  <c r="N223" i="1" s="1"/>
  <c r="O223" i="1" s="1"/>
  <c r="P223" i="1" s="1"/>
  <c r="Q223" i="1" s="1"/>
  <c r="R223" i="1" s="1"/>
  <c r="S223" i="1" s="1"/>
  <c r="T223" i="1" s="1"/>
  <c r="U223" i="1" s="1"/>
  <c r="V223" i="1" s="1"/>
  <c r="W223" i="1" s="1"/>
  <c r="X223" i="1" s="1"/>
  <c r="Y223" i="1" s="1"/>
  <c r="Z223" i="1" s="1"/>
  <c r="J222" i="1"/>
  <c r="K222" i="1" s="1"/>
  <c r="L222" i="1" s="1"/>
  <c r="M222" i="1" s="1"/>
  <c r="N222" i="1" s="1"/>
  <c r="O222" i="1" s="1"/>
  <c r="P222" i="1" s="1"/>
  <c r="Q222" i="1" s="1"/>
  <c r="R222" i="1" s="1"/>
  <c r="S222" i="1" s="1"/>
  <c r="T222" i="1" s="1"/>
  <c r="U222" i="1" s="1"/>
  <c r="V222" i="1" s="1"/>
  <c r="W222" i="1" s="1"/>
  <c r="X222" i="1" s="1"/>
  <c r="Y222" i="1" s="1"/>
  <c r="Z222" i="1" s="1"/>
  <c r="J221" i="1"/>
  <c r="K221" i="1" s="1"/>
  <c r="L221" i="1" s="1"/>
  <c r="M221" i="1" s="1"/>
  <c r="N221" i="1" s="1"/>
  <c r="O221" i="1" s="1"/>
  <c r="P221" i="1" s="1"/>
  <c r="Q221" i="1" s="1"/>
  <c r="R221" i="1" s="1"/>
  <c r="S221" i="1" s="1"/>
  <c r="T221" i="1" s="1"/>
  <c r="U221" i="1" s="1"/>
  <c r="V221" i="1" s="1"/>
  <c r="W221" i="1" s="1"/>
  <c r="X221" i="1" s="1"/>
  <c r="Y221" i="1" s="1"/>
  <c r="Z221" i="1" s="1"/>
  <c r="J220" i="1"/>
  <c r="K220" i="1" s="1"/>
  <c r="L220" i="1" s="1"/>
  <c r="M220" i="1" s="1"/>
  <c r="N220" i="1" s="1"/>
  <c r="O220" i="1" s="1"/>
  <c r="P220" i="1" s="1"/>
  <c r="Q220" i="1" s="1"/>
  <c r="R220" i="1" s="1"/>
  <c r="S220" i="1" s="1"/>
  <c r="T220" i="1" s="1"/>
  <c r="U220" i="1" s="1"/>
  <c r="V220" i="1" s="1"/>
  <c r="W220" i="1" s="1"/>
  <c r="X220" i="1" s="1"/>
  <c r="Y220" i="1" s="1"/>
  <c r="Z220" i="1" s="1"/>
  <c r="J219" i="1"/>
  <c r="K219" i="1" s="1"/>
  <c r="L219" i="1" s="1"/>
  <c r="M219" i="1" s="1"/>
  <c r="N219" i="1" s="1"/>
  <c r="O219" i="1" s="1"/>
  <c r="P219" i="1" s="1"/>
  <c r="Q219" i="1" s="1"/>
  <c r="R219" i="1" s="1"/>
  <c r="S219" i="1" s="1"/>
  <c r="T219" i="1" s="1"/>
  <c r="U219" i="1" s="1"/>
  <c r="V219" i="1" s="1"/>
  <c r="W219" i="1" s="1"/>
  <c r="X219" i="1" s="1"/>
  <c r="Y219" i="1" s="1"/>
  <c r="Z219" i="1" s="1"/>
  <c r="J218" i="1"/>
  <c r="P218" i="1" s="1"/>
  <c r="Q218" i="1" s="1"/>
  <c r="R218" i="1" s="1"/>
  <c r="S218" i="1" s="1"/>
  <c r="T218" i="1" s="1"/>
  <c r="U218" i="1" s="1"/>
  <c r="V218" i="1" s="1"/>
  <c r="W218" i="1" s="1"/>
  <c r="X218" i="1" s="1"/>
  <c r="Y218" i="1" s="1"/>
  <c r="Z218" i="1" s="1"/>
  <c r="M217" i="1"/>
  <c r="N217" i="1" s="1"/>
  <c r="O217" i="1" s="1"/>
  <c r="P217" i="1" s="1"/>
  <c r="Q217" i="1" s="1"/>
  <c r="R217" i="1" s="1"/>
  <c r="S217" i="1" s="1"/>
  <c r="T217" i="1" s="1"/>
  <c r="U217" i="1" s="1"/>
  <c r="V217" i="1" s="1"/>
  <c r="W217" i="1" s="1"/>
  <c r="X217" i="1" s="1"/>
  <c r="Y217" i="1" s="1"/>
  <c r="Z217" i="1" s="1"/>
  <c r="J217" i="1"/>
  <c r="J216" i="1"/>
  <c r="P216" i="1" s="1"/>
  <c r="Q216" i="1" s="1"/>
  <c r="R216" i="1" s="1"/>
  <c r="S216" i="1" s="1"/>
  <c r="T216" i="1" s="1"/>
  <c r="U216" i="1" s="1"/>
  <c r="V216" i="1" s="1"/>
  <c r="W216" i="1" s="1"/>
  <c r="X216" i="1" s="1"/>
  <c r="Y216" i="1" s="1"/>
  <c r="Z216" i="1" s="1"/>
  <c r="J215" i="1"/>
  <c r="K215" i="1" s="1"/>
  <c r="L215" i="1" s="1"/>
  <c r="M215" i="1" s="1"/>
  <c r="N215" i="1" s="1"/>
  <c r="O215" i="1" s="1"/>
  <c r="P215" i="1" s="1"/>
  <c r="Q215" i="1" s="1"/>
  <c r="R215" i="1" s="1"/>
  <c r="S215" i="1" s="1"/>
  <c r="T215" i="1" s="1"/>
  <c r="U215" i="1" s="1"/>
  <c r="V215" i="1" s="1"/>
  <c r="W215" i="1" s="1"/>
  <c r="X215" i="1" s="1"/>
  <c r="Y215" i="1" s="1"/>
  <c r="Z215" i="1" s="1"/>
  <c r="P214" i="1"/>
  <c r="Q214" i="1" s="1"/>
  <c r="R214" i="1" s="1"/>
  <c r="S214" i="1" s="1"/>
  <c r="T214" i="1" s="1"/>
  <c r="U214" i="1" s="1"/>
  <c r="V214" i="1" s="1"/>
  <c r="W214" i="1" s="1"/>
  <c r="X214" i="1" s="1"/>
  <c r="Y214" i="1" s="1"/>
  <c r="Z214" i="1" s="1"/>
  <c r="J214" i="1"/>
  <c r="J213" i="1"/>
  <c r="N212" i="1"/>
  <c r="O212" i="1" s="1"/>
  <c r="P212" i="1" s="1"/>
  <c r="Q212" i="1" s="1"/>
  <c r="R212" i="1" s="1"/>
  <c r="S212" i="1" s="1"/>
  <c r="T212" i="1" s="1"/>
  <c r="U212" i="1" s="1"/>
  <c r="V212" i="1" s="1"/>
  <c r="W212" i="1" s="1"/>
  <c r="X212" i="1" s="1"/>
  <c r="Y212" i="1" s="1"/>
  <c r="Z212" i="1" s="1"/>
  <c r="J212" i="1"/>
  <c r="N211" i="1"/>
  <c r="O211" i="1" s="1"/>
  <c r="P211" i="1" s="1"/>
  <c r="Q211" i="1" s="1"/>
  <c r="R211" i="1" s="1"/>
  <c r="S211" i="1" s="1"/>
  <c r="T211" i="1" s="1"/>
  <c r="U211" i="1" s="1"/>
  <c r="V211" i="1" s="1"/>
  <c r="W211" i="1" s="1"/>
  <c r="X211" i="1" s="1"/>
  <c r="Y211" i="1" s="1"/>
  <c r="Z211" i="1" s="1"/>
  <c r="J211" i="1"/>
  <c r="K211" i="1" s="1"/>
  <c r="N210" i="1"/>
  <c r="O210" i="1" s="1"/>
  <c r="P210" i="1" s="1"/>
  <c r="Q210" i="1" s="1"/>
  <c r="J210" i="1"/>
  <c r="I209" i="1"/>
  <c r="I15" i="1" s="1"/>
  <c r="K208" i="1"/>
  <c r="F207" i="1"/>
  <c r="J203" i="1"/>
  <c r="K203" i="1" s="1"/>
  <c r="L203" i="1" s="1"/>
  <c r="M203" i="1" s="1"/>
  <c r="N203" i="1" s="1"/>
  <c r="O203" i="1" s="1"/>
  <c r="P203" i="1" s="1"/>
  <c r="Q203" i="1" s="1"/>
  <c r="R203" i="1" s="1"/>
  <c r="S203" i="1" s="1"/>
  <c r="T203" i="1" s="1"/>
  <c r="U203" i="1" s="1"/>
  <c r="V203" i="1" s="1"/>
  <c r="W203" i="1" s="1"/>
  <c r="X203" i="1" s="1"/>
  <c r="Y203" i="1" s="1"/>
  <c r="Z203" i="1" s="1"/>
  <c r="J202" i="1"/>
  <c r="K202" i="1" s="1"/>
  <c r="L202" i="1" s="1"/>
  <c r="M202" i="1" s="1"/>
  <c r="N202" i="1" s="1"/>
  <c r="O202" i="1" s="1"/>
  <c r="P202" i="1" s="1"/>
  <c r="Q202" i="1" s="1"/>
  <c r="R202" i="1" s="1"/>
  <c r="S202" i="1" s="1"/>
  <c r="T202" i="1" s="1"/>
  <c r="U202" i="1" s="1"/>
  <c r="V202" i="1" s="1"/>
  <c r="W202" i="1" s="1"/>
  <c r="X202" i="1" s="1"/>
  <c r="Y202" i="1" s="1"/>
  <c r="Z202" i="1" s="1"/>
  <c r="J201" i="1"/>
  <c r="K201" i="1" s="1"/>
  <c r="L201" i="1" s="1"/>
  <c r="M201" i="1" s="1"/>
  <c r="N201" i="1" s="1"/>
  <c r="O201" i="1" s="1"/>
  <c r="P201" i="1" s="1"/>
  <c r="Q201" i="1" s="1"/>
  <c r="R201" i="1" s="1"/>
  <c r="S201" i="1" s="1"/>
  <c r="T201" i="1" s="1"/>
  <c r="U201" i="1" s="1"/>
  <c r="V201" i="1" s="1"/>
  <c r="W201" i="1" s="1"/>
  <c r="X201" i="1" s="1"/>
  <c r="Y201" i="1" s="1"/>
  <c r="Z201" i="1" s="1"/>
  <c r="J200" i="1"/>
  <c r="K200" i="1" s="1"/>
  <c r="L200" i="1" s="1"/>
  <c r="M200" i="1" s="1"/>
  <c r="N200" i="1" s="1"/>
  <c r="O200" i="1" s="1"/>
  <c r="P200" i="1" s="1"/>
  <c r="Q200" i="1" s="1"/>
  <c r="R200" i="1" s="1"/>
  <c r="S200" i="1" s="1"/>
  <c r="T200" i="1" s="1"/>
  <c r="U200" i="1" s="1"/>
  <c r="V200" i="1" s="1"/>
  <c r="W200" i="1" s="1"/>
  <c r="X200" i="1" s="1"/>
  <c r="Y200" i="1" s="1"/>
  <c r="Z200" i="1" s="1"/>
  <c r="J199" i="1"/>
  <c r="K199" i="1" s="1"/>
  <c r="L199" i="1" s="1"/>
  <c r="M199" i="1" s="1"/>
  <c r="N199" i="1" s="1"/>
  <c r="O199" i="1" s="1"/>
  <c r="P199" i="1" s="1"/>
  <c r="Q199" i="1" s="1"/>
  <c r="R199" i="1" s="1"/>
  <c r="S199" i="1" s="1"/>
  <c r="T199" i="1" s="1"/>
  <c r="U199" i="1" s="1"/>
  <c r="V199" i="1" s="1"/>
  <c r="W199" i="1" s="1"/>
  <c r="X199" i="1" s="1"/>
  <c r="Y199" i="1" s="1"/>
  <c r="Z199" i="1" s="1"/>
  <c r="J198" i="1"/>
  <c r="K198" i="1" s="1"/>
  <c r="L198" i="1" s="1"/>
  <c r="M198" i="1" s="1"/>
  <c r="N198" i="1" s="1"/>
  <c r="O198" i="1" s="1"/>
  <c r="P198" i="1" s="1"/>
  <c r="Q198" i="1" s="1"/>
  <c r="R198" i="1" s="1"/>
  <c r="S198" i="1" s="1"/>
  <c r="T198" i="1" s="1"/>
  <c r="U198" i="1" s="1"/>
  <c r="V198" i="1" s="1"/>
  <c r="W198" i="1" s="1"/>
  <c r="X198" i="1" s="1"/>
  <c r="Y198" i="1" s="1"/>
  <c r="Z198" i="1" s="1"/>
  <c r="J197" i="1"/>
  <c r="K197" i="1" s="1"/>
  <c r="L197" i="1" s="1"/>
  <c r="M197" i="1" s="1"/>
  <c r="N197" i="1" s="1"/>
  <c r="O197" i="1" s="1"/>
  <c r="P197" i="1" s="1"/>
  <c r="Q197" i="1" s="1"/>
  <c r="R197" i="1" s="1"/>
  <c r="S197" i="1" s="1"/>
  <c r="T197" i="1" s="1"/>
  <c r="U197" i="1" s="1"/>
  <c r="V197" i="1" s="1"/>
  <c r="W197" i="1" s="1"/>
  <c r="X197" i="1" s="1"/>
  <c r="Y197" i="1" s="1"/>
  <c r="Z197" i="1" s="1"/>
  <c r="J196" i="1"/>
  <c r="K196" i="1" s="1"/>
  <c r="L196" i="1" s="1"/>
  <c r="M196" i="1" s="1"/>
  <c r="N196" i="1" s="1"/>
  <c r="O196" i="1" s="1"/>
  <c r="P196" i="1" s="1"/>
  <c r="Q196" i="1" s="1"/>
  <c r="R196" i="1" s="1"/>
  <c r="S196" i="1" s="1"/>
  <c r="T196" i="1" s="1"/>
  <c r="U196" i="1" s="1"/>
  <c r="V196" i="1" s="1"/>
  <c r="W196" i="1" s="1"/>
  <c r="X196" i="1" s="1"/>
  <c r="Y196" i="1" s="1"/>
  <c r="Z196" i="1" s="1"/>
  <c r="J195" i="1"/>
  <c r="K195" i="1" s="1"/>
  <c r="L195" i="1" s="1"/>
  <c r="M195" i="1" s="1"/>
  <c r="N195" i="1" s="1"/>
  <c r="O195" i="1" s="1"/>
  <c r="P195" i="1" s="1"/>
  <c r="Q195" i="1" s="1"/>
  <c r="R195" i="1" s="1"/>
  <c r="S195" i="1" s="1"/>
  <c r="T195" i="1" s="1"/>
  <c r="U195" i="1" s="1"/>
  <c r="V195" i="1" s="1"/>
  <c r="W195" i="1" s="1"/>
  <c r="X195" i="1" s="1"/>
  <c r="Y195" i="1" s="1"/>
  <c r="Z195" i="1" s="1"/>
  <c r="J194" i="1"/>
  <c r="K194" i="1" s="1"/>
  <c r="L194" i="1" s="1"/>
  <c r="M194" i="1" s="1"/>
  <c r="N194" i="1" s="1"/>
  <c r="O194" i="1" s="1"/>
  <c r="P194" i="1" s="1"/>
  <c r="Q194" i="1" s="1"/>
  <c r="R194" i="1" s="1"/>
  <c r="S194" i="1" s="1"/>
  <c r="T194" i="1" s="1"/>
  <c r="U194" i="1" s="1"/>
  <c r="V194" i="1" s="1"/>
  <c r="W194" i="1" s="1"/>
  <c r="X194" i="1" s="1"/>
  <c r="Y194" i="1" s="1"/>
  <c r="Z194" i="1" s="1"/>
  <c r="J193" i="1"/>
  <c r="K193" i="1" s="1"/>
  <c r="L193" i="1" s="1"/>
  <c r="M193" i="1" s="1"/>
  <c r="N193" i="1" s="1"/>
  <c r="O193" i="1" s="1"/>
  <c r="P193" i="1" s="1"/>
  <c r="Q193" i="1" s="1"/>
  <c r="R193" i="1" s="1"/>
  <c r="S193" i="1" s="1"/>
  <c r="T193" i="1" s="1"/>
  <c r="U193" i="1" s="1"/>
  <c r="V193" i="1" s="1"/>
  <c r="W193" i="1" s="1"/>
  <c r="X193" i="1" s="1"/>
  <c r="Y193" i="1" s="1"/>
  <c r="Z193" i="1" s="1"/>
  <c r="J192" i="1"/>
  <c r="K192" i="1" s="1"/>
  <c r="L192" i="1" s="1"/>
  <c r="M192" i="1" s="1"/>
  <c r="N192" i="1" s="1"/>
  <c r="O192" i="1" s="1"/>
  <c r="P192" i="1" s="1"/>
  <c r="Q192" i="1" s="1"/>
  <c r="R192" i="1" s="1"/>
  <c r="S192" i="1" s="1"/>
  <c r="T192" i="1" s="1"/>
  <c r="U192" i="1" s="1"/>
  <c r="V192" i="1" s="1"/>
  <c r="W192" i="1" s="1"/>
  <c r="X192" i="1" s="1"/>
  <c r="Y192" i="1" s="1"/>
  <c r="Z192" i="1" s="1"/>
  <c r="J191" i="1"/>
  <c r="K191" i="1" s="1"/>
  <c r="L191" i="1" s="1"/>
  <c r="M191" i="1" s="1"/>
  <c r="N191" i="1" s="1"/>
  <c r="O191" i="1" s="1"/>
  <c r="P191" i="1" s="1"/>
  <c r="Q191" i="1" s="1"/>
  <c r="R191" i="1" s="1"/>
  <c r="S191" i="1" s="1"/>
  <c r="T191" i="1" s="1"/>
  <c r="U191" i="1" s="1"/>
  <c r="V191" i="1" s="1"/>
  <c r="W191" i="1" s="1"/>
  <c r="X191" i="1" s="1"/>
  <c r="Y191" i="1" s="1"/>
  <c r="Z191" i="1" s="1"/>
  <c r="J190" i="1"/>
  <c r="K190" i="1" s="1"/>
  <c r="L190" i="1" s="1"/>
  <c r="M190" i="1" s="1"/>
  <c r="N190" i="1" s="1"/>
  <c r="O190" i="1" s="1"/>
  <c r="P190" i="1" s="1"/>
  <c r="Q190" i="1" s="1"/>
  <c r="R190" i="1" s="1"/>
  <c r="S190" i="1" s="1"/>
  <c r="T190" i="1" s="1"/>
  <c r="U190" i="1" s="1"/>
  <c r="V190" i="1" s="1"/>
  <c r="W190" i="1" s="1"/>
  <c r="X190" i="1" s="1"/>
  <c r="Y190" i="1" s="1"/>
  <c r="Z190" i="1" s="1"/>
  <c r="J189" i="1"/>
  <c r="K189" i="1" s="1"/>
  <c r="L189" i="1" s="1"/>
  <c r="M189" i="1" s="1"/>
  <c r="N189" i="1" s="1"/>
  <c r="O189" i="1" s="1"/>
  <c r="P189" i="1" s="1"/>
  <c r="Q189" i="1" s="1"/>
  <c r="R189" i="1" s="1"/>
  <c r="S189" i="1" s="1"/>
  <c r="T189" i="1" s="1"/>
  <c r="U189" i="1" s="1"/>
  <c r="V189" i="1" s="1"/>
  <c r="W189" i="1" s="1"/>
  <c r="X189" i="1" s="1"/>
  <c r="Y189" i="1" s="1"/>
  <c r="Z189" i="1" s="1"/>
  <c r="J188" i="1"/>
  <c r="K188" i="1" s="1"/>
  <c r="L188" i="1" s="1"/>
  <c r="M188" i="1" s="1"/>
  <c r="N188" i="1" s="1"/>
  <c r="O188" i="1" s="1"/>
  <c r="P188" i="1" s="1"/>
  <c r="Q188" i="1" s="1"/>
  <c r="R188" i="1" s="1"/>
  <c r="S188" i="1" s="1"/>
  <c r="T188" i="1" s="1"/>
  <c r="U188" i="1" s="1"/>
  <c r="V188" i="1" s="1"/>
  <c r="W188" i="1" s="1"/>
  <c r="X188" i="1" s="1"/>
  <c r="Y188" i="1" s="1"/>
  <c r="Z188" i="1" s="1"/>
  <c r="J187" i="1"/>
  <c r="K187" i="1" s="1"/>
  <c r="L187" i="1" s="1"/>
  <c r="M187" i="1" s="1"/>
  <c r="N187" i="1" s="1"/>
  <c r="O187" i="1" s="1"/>
  <c r="P187" i="1" s="1"/>
  <c r="Q187" i="1" s="1"/>
  <c r="R187" i="1" s="1"/>
  <c r="S187" i="1" s="1"/>
  <c r="T187" i="1" s="1"/>
  <c r="U187" i="1" s="1"/>
  <c r="V187" i="1" s="1"/>
  <c r="W187" i="1" s="1"/>
  <c r="X187" i="1" s="1"/>
  <c r="Y187" i="1" s="1"/>
  <c r="Z187" i="1" s="1"/>
  <c r="J186" i="1"/>
  <c r="K186" i="1" s="1"/>
  <c r="L186" i="1" s="1"/>
  <c r="M186" i="1" s="1"/>
  <c r="N186" i="1" s="1"/>
  <c r="O186" i="1" s="1"/>
  <c r="P186" i="1" s="1"/>
  <c r="Q186" i="1" s="1"/>
  <c r="R186" i="1" s="1"/>
  <c r="S186" i="1" s="1"/>
  <c r="T186" i="1" s="1"/>
  <c r="U186" i="1" s="1"/>
  <c r="V186" i="1" s="1"/>
  <c r="W186" i="1" s="1"/>
  <c r="X186" i="1" s="1"/>
  <c r="Y186" i="1" s="1"/>
  <c r="Z186" i="1" s="1"/>
  <c r="J185" i="1"/>
  <c r="K185" i="1" s="1"/>
  <c r="L185" i="1" s="1"/>
  <c r="M185" i="1" s="1"/>
  <c r="N185" i="1" s="1"/>
  <c r="O185" i="1" s="1"/>
  <c r="P185" i="1" s="1"/>
  <c r="Q185" i="1" s="1"/>
  <c r="R185" i="1" s="1"/>
  <c r="S185" i="1" s="1"/>
  <c r="T185" i="1" s="1"/>
  <c r="U185" i="1" s="1"/>
  <c r="V185" i="1" s="1"/>
  <c r="W185" i="1" s="1"/>
  <c r="X185" i="1" s="1"/>
  <c r="Y185" i="1" s="1"/>
  <c r="Z185" i="1" s="1"/>
  <c r="J184" i="1"/>
  <c r="K184" i="1" s="1"/>
  <c r="L184" i="1" s="1"/>
  <c r="M184" i="1" s="1"/>
  <c r="N184" i="1" s="1"/>
  <c r="O184" i="1" s="1"/>
  <c r="P184" i="1" s="1"/>
  <c r="Q184" i="1" s="1"/>
  <c r="R184" i="1" s="1"/>
  <c r="S184" i="1" s="1"/>
  <c r="T184" i="1" s="1"/>
  <c r="U184" i="1" s="1"/>
  <c r="V184" i="1" s="1"/>
  <c r="W184" i="1" s="1"/>
  <c r="X184" i="1" s="1"/>
  <c r="Y184" i="1" s="1"/>
  <c r="Z184" i="1" s="1"/>
  <c r="J183" i="1"/>
  <c r="K183" i="1" s="1"/>
  <c r="L183" i="1" s="1"/>
  <c r="M183" i="1" s="1"/>
  <c r="N183" i="1" s="1"/>
  <c r="O183" i="1" s="1"/>
  <c r="P183" i="1" s="1"/>
  <c r="Q183" i="1" s="1"/>
  <c r="R183" i="1" s="1"/>
  <c r="S183" i="1" s="1"/>
  <c r="T183" i="1" s="1"/>
  <c r="U183" i="1" s="1"/>
  <c r="V183" i="1" s="1"/>
  <c r="W183" i="1" s="1"/>
  <c r="X183" i="1" s="1"/>
  <c r="Y183" i="1" s="1"/>
  <c r="Z183" i="1" s="1"/>
  <c r="J182" i="1"/>
  <c r="K182" i="1" s="1"/>
  <c r="L182" i="1" s="1"/>
  <c r="M182" i="1" s="1"/>
  <c r="N182" i="1" s="1"/>
  <c r="O182" i="1" s="1"/>
  <c r="P182" i="1" s="1"/>
  <c r="Q182" i="1" s="1"/>
  <c r="R182" i="1" s="1"/>
  <c r="S182" i="1" s="1"/>
  <c r="T182" i="1" s="1"/>
  <c r="U182" i="1" s="1"/>
  <c r="V182" i="1" s="1"/>
  <c r="W182" i="1" s="1"/>
  <c r="X182" i="1" s="1"/>
  <c r="Y182" i="1" s="1"/>
  <c r="Z182" i="1" s="1"/>
  <c r="P181" i="1"/>
  <c r="Q181" i="1" s="1"/>
  <c r="R181" i="1" s="1"/>
  <c r="S181" i="1" s="1"/>
  <c r="T181" i="1" s="1"/>
  <c r="U181" i="1" s="1"/>
  <c r="V181" i="1" s="1"/>
  <c r="W181" i="1" s="1"/>
  <c r="X181" i="1" s="1"/>
  <c r="Y181" i="1" s="1"/>
  <c r="Z181" i="1" s="1"/>
  <c r="J181" i="1"/>
  <c r="P180" i="1"/>
  <c r="Q180" i="1" s="1"/>
  <c r="R180" i="1" s="1"/>
  <c r="S180" i="1" s="1"/>
  <c r="T180" i="1" s="1"/>
  <c r="U180" i="1" s="1"/>
  <c r="V180" i="1" s="1"/>
  <c r="W180" i="1" s="1"/>
  <c r="X180" i="1" s="1"/>
  <c r="Y180" i="1" s="1"/>
  <c r="Z180" i="1" s="1"/>
  <c r="J180" i="1"/>
  <c r="P179" i="1"/>
  <c r="Q179" i="1" s="1"/>
  <c r="R179" i="1" s="1"/>
  <c r="S179" i="1" s="1"/>
  <c r="T179" i="1" s="1"/>
  <c r="U179" i="1" s="1"/>
  <c r="V179" i="1" s="1"/>
  <c r="W179" i="1" s="1"/>
  <c r="X179" i="1" s="1"/>
  <c r="Y179" i="1" s="1"/>
  <c r="Z179" i="1" s="1"/>
  <c r="J179" i="1"/>
  <c r="P178" i="1"/>
  <c r="Q178" i="1" s="1"/>
  <c r="R178" i="1" s="1"/>
  <c r="S178" i="1" s="1"/>
  <c r="T178" i="1" s="1"/>
  <c r="U178" i="1" s="1"/>
  <c r="V178" i="1" s="1"/>
  <c r="W178" i="1" s="1"/>
  <c r="X178" i="1" s="1"/>
  <c r="Y178" i="1" s="1"/>
  <c r="Z178" i="1" s="1"/>
  <c r="J178" i="1"/>
  <c r="P177" i="1"/>
  <c r="Q177" i="1" s="1"/>
  <c r="R177" i="1" s="1"/>
  <c r="S177" i="1" s="1"/>
  <c r="T177" i="1" s="1"/>
  <c r="U177" i="1" s="1"/>
  <c r="V177" i="1" s="1"/>
  <c r="W177" i="1" s="1"/>
  <c r="X177" i="1" s="1"/>
  <c r="Y177" i="1" s="1"/>
  <c r="Z177" i="1" s="1"/>
  <c r="J177" i="1"/>
  <c r="J176" i="1"/>
  <c r="P175" i="1"/>
  <c r="Q175" i="1" s="1"/>
  <c r="R175" i="1" s="1"/>
  <c r="S175" i="1" s="1"/>
  <c r="T175" i="1" s="1"/>
  <c r="U175" i="1" s="1"/>
  <c r="V175" i="1" s="1"/>
  <c r="W175" i="1" s="1"/>
  <c r="X175" i="1" s="1"/>
  <c r="Y175" i="1" s="1"/>
  <c r="Z175" i="1" s="1"/>
  <c r="J175" i="1"/>
  <c r="J174" i="1"/>
  <c r="I173" i="1"/>
  <c r="I14" i="1" s="1"/>
  <c r="K172" i="1"/>
  <c r="F171" i="1"/>
  <c r="J167" i="1"/>
  <c r="K167" i="1" s="1"/>
  <c r="L167" i="1" s="1"/>
  <c r="M167" i="1" s="1"/>
  <c r="N167" i="1" s="1"/>
  <c r="O167" i="1" s="1"/>
  <c r="P167" i="1" s="1"/>
  <c r="Q167" i="1" s="1"/>
  <c r="R167" i="1" s="1"/>
  <c r="S167" i="1" s="1"/>
  <c r="T167" i="1" s="1"/>
  <c r="U167" i="1" s="1"/>
  <c r="V167" i="1" s="1"/>
  <c r="W167" i="1" s="1"/>
  <c r="X167" i="1" s="1"/>
  <c r="Y167" i="1" s="1"/>
  <c r="Z167" i="1" s="1"/>
  <c r="J166" i="1"/>
  <c r="K166" i="1" s="1"/>
  <c r="L166" i="1" s="1"/>
  <c r="M166" i="1" s="1"/>
  <c r="N166" i="1" s="1"/>
  <c r="O166" i="1" s="1"/>
  <c r="P166" i="1" s="1"/>
  <c r="Q166" i="1" s="1"/>
  <c r="R166" i="1" s="1"/>
  <c r="S166" i="1" s="1"/>
  <c r="T166" i="1" s="1"/>
  <c r="U166" i="1" s="1"/>
  <c r="V166" i="1" s="1"/>
  <c r="W166" i="1" s="1"/>
  <c r="X166" i="1" s="1"/>
  <c r="Y166" i="1" s="1"/>
  <c r="Z166" i="1" s="1"/>
  <c r="J165" i="1"/>
  <c r="K165" i="1" s="1"/>
  <c r="L165" i="1" s="1"/>
  <c r="M165" i="1" s="1"/>
  <c r="N165" i="1" s="1"/>
  <c r="O165" i="1" s="1"/>
  <c r="P165" i="1" s="1"/>
  <c r="Q165" i="1" s="1"/>
  <c r="R165" i="1" s="1"/>
  <c r="S165" i="1" s="1"/>
  <c r="T165" i="1" s="1"/>
  <c r="U165" i="1" s="1"/>
  <c r="V165" i="1" s="1"/>
  <c r="W165" i="1" s="1"/>
  <c r="X165" i="1" s="1"/>
  <c r="Y165" i="1" s="1"/>
  <c r="Z165" i="1" s="1"/>
  <c r="J164" i="1"/>
  <c r="K164" i="1" s="1"/>
  <c r="L164" i="1" s="1"/>
  <c r="M164" i="1" s="1"/>
  <c r="N164" i="1" s="1"/>
  <c r="O164" i="1" s="1"/>
  <c r="P164" i="1" s="1"/>
  <c r="Q164" i="1" s="1"/>
  <c r="R164" i="1" s="1"/>
  <c r="S164" i="1" s="1"/>
  <c r="T164" i="1" s="1"/>
  <c r="U164" i="1" s="1"/>
  <c r="V164" i="1" s="1"/>
  <c r="W164" i="1" s="1"/>
  <c r="X164" i="1" s="1"/>
  <c r="Y164" i="1" s="1"/>
  <c r="Z164" i="1" s="1"/>
  <c r="J163" i="1"/>
  <c r="K163" i="1" s="1"/>
  <c r="L163" i="1" s="1"/>
  <c r="M163" i="1" s="1"/>
  <c r="N163" i="1" s="1"/>
  <c r="O163" i="1" s="1"/>
  <c r="P163" i="1" s="1"/>
  <c r="Q163" i="1" s="1"/>
  <c r="R163" i="1" s="1"/>
  <c r="S163" i="1" s="1"/>
  <c r="T163" i="1" s="1"/>
  <c r="U163" i="1" s="1"/>
  <c r="V163" i="1" s="1"/>
  <c r="W163" i="1" s="1"/>
  <c r="X163" i="1" s="1"/>
  <c r="Y163" i="1" s="1"/>
  <c r="Z163" i="1" s="1"/>
  <c r="J162" i="1"/>
  <c r="K162" i="1" s="1"/>
  <c r="L162" i="1" s="1"/>
  <c r="M162" i="1" s="1"/>
  <c r="N162" i="1" s="1"/>
  <c r="O162" i="1" s="1"/>
  <c r="P162" i="1" s="1"/>
  <c r="Q162" i="1" s="1"/>
  <c r="R162" i="1" s="1"/>
  <c r="S162" i="1" s="1"/>
  <c r="T162" i="1" s="1"/>
  <c r="U162" i="1" s="1"/>
  <c r="V162" i="1" s="1"/>
  <c r="W162" i="1" s="1"/>
  <c r="X162" i="1" s="1"/>
  <c r="Y162" i="1" s="1"/>
  <c r="Z162" i="1" s="1"/>
  <c r="J161" i="1"/>
  <c r="K161" i="1" s="1"/>
  <c r="L161" i="1" s="1"/>
  <c r="M161" i="1" s="1"/>
  <c r="N161" i="1" s="1"/>
  <c r="O161" i="1" s="1"/>
  <c r="P161" i="1" s="1"/>
  <c r="Q161" i="1" s="1"/>
  <c r="R161" i="1" s="1"/>
  <c r="S161" i="1" s="1"/>
  <c r="T161" i="1" s="1"/>
  <c r="U161" i="1" s="1"/>
  <c r="V161" i="1" s="1"/>
  <c r="W161" i="1" s="1"/>
  <c r="X161" i="1" s="1"/>
  <c r="Y161" i="1" s="1"/>
  <c r="Z161" i="1" s="1"/>
  <c r="J160" i="1"/>
  <c r="K160" i="1" s="1"/>
  <c r="L160" i="1" s="1"/>
  <c r="M160" i="1" s="1"/>
  <c r="N160" i="1" s="1"/>
  <c r="O160" i="1" s="1"/>
  <c r="P160" i="1" s="1"/>
  <c r="Q160" i="1" s="1"/>
  <c r="R160" i="1" s="1"/>
  <c r="S160" i="1" s="1"/>
  <c r="T160" i="1" s="1"/>
  <c r="U160" i="1" s="1"/>
  <c r="V160" i="1" s="1"/>
  <c r="W160" i="1" s="1"/>
  <c r="X160" i="1" s="1"/>
  <c r="Y160" i="1" s="1"/>
  <c r="Z160" i="1" s="1"/>
  <c r="P159" i="1"/>
  <c r="Q159" i="1" s="1"/>
  <c r="R159" i="1" s="1"/>
  <c r="S159" i="1" s="1"/>
  <c r="T159" i="1" s="1"/>
  <c r="U159" i="1" s="1"/>
  <c r="V159" i="1" s="1"/>
  <c r="W159" i="1" s="1"/>
  <c r="X159" i="1" s="1"/>
  <c r="Y159" i="1" s="1"/>
  <c r="Z159" i="1" s="1"/>
  <c r="J159" i="1"/>
  <c r="J158" i="1"/>
  <c r="K158" i="1" s="1"/>
  <c r="L158" i="1" s="1"/>
  <c r="M158" i="1" s="1"/>
  <c r="N158" i="1" s="1"/>
  <c r="O158" i="1" s="1"/>
  <c r="P158" i="1" s="1"/>
  <c r="Q158" i="1" s="1"/>
  <c r="R158" i="1" s="1"/>
  <c r="S158" i="1" s="1"/>
  <c r="T158" i="1" s="1"/>
  <c r="U158" i="1" s="1"/>
  <c r="V158" i="1" s="1"/>
  <c r="W158" i="1" s="1"/>
  <c r="X158" i="1" s="1"/>
  <c r="Y158" i="1" s="1"/>
  <c r="Z158" i="1" s="1"/>
  <c r="M157" i="1"/>
  <c r="N157" i="1" s="1"/>
  <c r="O157" i="1" s="1"/>
  <c r="P157" i="1" s="1"/>
  <c r="Q157" i="1" s="1"/>
  <c r="R157" i="1" s="1"/>
  <c r="S157" i="1" s="1"/>
  <c r="T157" i="1" s="1"/>
  <c r="U157" i="1" s="1"/>
  <c r="V157" i="1" s="1"/>
  <c r="W157" i="1" s="1"/>
  <c r="X157" i="1" s="1"/>
  <c r="Y157" i="1" s="1"/>
  <c r="Z157" i="1" s="1"/>
  <c r="J157" i="1"/>
  <c r="P156" i="1"/>
  <c r="Q156" i="1" s="1"/>
  <c r="R156" i="1" s="1"/>
  <c r="S156" i="1" s="1"/>
  <c r="T156" i="1" s="1"/>
  <c r="U156" i="1" s="1"/>
  <c r="V156" i="1" s="1"/>
  <c r="W156" i="1" s="1"/>
  <c r="X156" i="1" s="1"/>
  <c r="Y156" i="1" s="1"/>
  <c r="Z156" i="1" s="1"/>
  <c r="J156" i="1"/>
  <c r="P155" i="1"/>
  <c r="Q155" i="1" s="1"/>
  <c r="R155" i="1" s="1"/>
  <c r="S155" i="1" s="1"/>
  <c r="T155" i="1" s="1"/>
  <c r="U155" i="1" s="1"/>
  <c r="V155" i="1" s="1"/>
  <c r="W155" i="1" s="1"/>
  <c r="X155" i="1" s="1"/>
  <c r="Y155" i="1" s="1"/>
  <c r="Z155" i="1" s="1"/>
  <c r="J155" i="1"/>
  <c r="P154" i="1"/>
  <c r="Q154" i="1" s="1"/>
  <c r="R154" i="1" s="1"/>
  <c r="S154" i="1" s="1"/>
  <c r="T154" i="1" s="1"/>
  <c r="U154" i="1" s="1"/>
  <c r="V154" i="1" s="1"/>
  <c r="W154" i="1" s="1"/>
  <c r="X154" i="1" s="1"/>
  <c r="Y154" i="1" s="1"/>
  <c r="Z154" i="1" s="1"/>
  <c r="J154" i="1"/>
  <c r="P153" i="1"/>
  <c r="Q153" i="1" s="1"/>
  <c r="R153" i="1" s="1"/>
  <c r="S153" i="1" s="1"/>
  <c r="T153" i="1" s="1"/>
  <c r="U153" i="1" s="1"/>
  <c r="V153" i="1" s="1"/>
  <c r="W153" i="1" s="1"/>
  <c r="X153" i="1" s="1"/>
  <c r="Y153" i="1" s="1"/>
  <c r="Z153" i="1" s="1"/>
  <c r="J153" i="1"/>
  <c r="P152" i="1"/>
  <c r="Q152" i="1" s="1"/>
  <c r="R152" i="1" s="1"/>
  <c r="S152" i="1" s="1"/>
  <c r="T152" i="1" s="1"/>
  <c r="U152" i="1" s="1"/>
  <c r="V152" i="1" s="1"/>
  <c r="W152" i="1" s="1"/>
  <c r="X152" i="1" s="1"/>
  <c r="Y152" i="1" s="1"/>
  <c r="Z152" i="1" s="1"/>
  <c r="J152" i="1"/>
  <c r="J151" i="1"/>
  <c r="P151" i="1" s="1"/>
  <c r="Q151" i="1" s="1"/>
  <c r="R151" i="1" s="1"/>
  <c r="S151" i="1" s="1"/>
  <c r="T151" i="1" s="1"/>
  <c r="U151" i="1" s="1"/>
  <c r="V151" i="1" s="1"/>
  <c r="W151" i="1" s="1"/>
  <c r="X151" i="1" s="1"/>
  <c r="Y151" i="1" s="1"/>
  <c r="Z151" i="1" s="1"/>
  <c r="J150" i="1"/>
  <c r="P149" i="1"/>
  <c r="Q149" i="1" s="1"/>
  <c r="R149" i="1" s="1"/>
  <c r="S149" i="1" s="1"/>
  <c r="T149" i="1" s="1"/>
  <c r="U149" i="1" s="1"/>
  <c r="V149" i="1" s="1"/>
  <c r="W149" i="1" s="1"/>
  <c r="X149" i="1" s="1"/>
  <c r="Y149" i="1" s="1"/>
  <c r="Z149" i="1" s="1"/>
  <c r="J149" i="1"/>
  <c r="P148" i="1"/>
  <c r="Q148" i="1" s="1"/>
  <c r="R148" i="1" s="1"/>
  <c r="S148" i="1" s="1"/>
  <c r="T148" i="1" s="1"/>
  <c r="U148" i="1" s="1"/>
  <c r="V148" i="1" s="1"/>
  <c r="W148" i="1" s="1"/>
  <c r="X148" i="1" s="1"/>
  <c r="Y148" i="1" s="1"/>
  <c r="Z148" i="1" s="1"/>
  <c r="J148" i="1"/>
  <c r="P147" i="1"/>
  <c r="Q147" i="1" s="1"/>
  <c r="R147" i="1" s="1"/>
  <c r="S147" i="1" s="1"/>
  <c r="T147" i="1" s="1"/>
  <c r="U147" i="1" s="1"/>
  <c r="V147" i="1" s="1"/>
  <c r="W147" i="1" s="1"/>
  <c r="X147" i="1" s="1"/>
  <c r="Y147" i="1" s="1"/>
  <c r="Z147" i="1" s="1"/>
  <c r="J147" i="1"/>
  <c r="P146" i="1"/>
  <c r="Q146" i="1" s="1"/>
  <c r="R146" i="1" s="1"/>
  <c r="S146" i="1" s="1"/>
  <c r="T146" i="1" s="1"/>
  <c r="U146" i="1" s="1"/>
  <c r="V146" i="1" s="1"/>
  <c r="W146" i="1" s="1"/>
  <c r="X146" i="1" s="1"/>
  <c r="Y146" i="1" s="1"/>
  <c r="Z146" i="1" s="1"/>
  <c r="J146" i="1"/>
  <c r="P145" i="1"/>
  <c r="Q145" i="1" s="1"/>
  <c r="R145" i="1" s="1"/>
  <c r="S145" i="1" s="1"/>
  <c r="T145" i="1" s="1"/>
  <c r="U145" i="1" s="1"/>
  <c r="V145" i="1" s="1"/>
  <c r="W145" i="1" s="1"/>
  <c r="X145" i="1" s="1"/>
  <c r="Y145" i="1" s="1"/>
  <c r="Z145" i="1" s="1"/>
  <c r="J145" i="1"/>
  <c r="J144" i="1"/>
  <c r="P143" i="1"/>
  <c r="Q143" i="1" s="1"/>
  <c r="R143" i="1" s="1"/>
  <c r="S143" i="1" s="1"/>
  <c r="T143" i="1" s="1"/>
  <c r="U143" i="1" s="1"/>
  <c r="V143" i="1" s="1"/>
  <c r="W143" i="1" s="1"/>
  <c r="X143" i="1" s="1"/>
  <c r="Y143" i="1" s="1"/>
  <c r="Z143" i="1" s="1"/>
  <c r="J143" i="1"/>
  <c r="J142" i="1"/>
  <c r="P141" i="1"/>
  <c r="Q141" i="1" s="1"/>
  <c r="R141" i="1" s="1"/>
  <c r="S141" i="1" s="1"/>
  <c r="T141" i="1" s="1"/>
  <c r="U141" i="1" s="1"/>
  <c r="V141" i="1" s="1"/>
  <c r="W141" i="1" s="1"/>
  <c r="X141" i="1" s="1"/>
  <c r="Y141" i="1" s="1"/>
  <c r="Z141" i="1" s="1"/>
  <c r="J141" i="1"/>
  <c r="J140" i="1"/>
  <c r="P139" i="1"/>
  <c r="Q139" i="1" s="1"/>
  <c r="R139" i="1" s="1"/>
  <c r="S139" i="1" s="1"/>
  <c r="T139" i="1" s="1"/>
  <c r="U139" i="1" s="1"/>
  <c r="V139" i="1" s="1"/>
  <c r="W139" i="1" s="1"/>
  <c r="X139" i="1" s="1"/>
  <c r="Y139" i="1" s="1"/>
  <c r="Z139" i="1" s="1"/>
  <c r="J139" i="1"/>
  <c r="J138" i="1"/>
  <c r="I137" i="1"/>
  <c r="I13" i="1" s="1"/>
  <c r="K136" i="1"/>
  <c r="F135" i="1"/>
  <c r="J131" i="1"/>
  <c r="K131" i="1" s="1"/>
  <c r="L131" i="1" s="1"/>
  <c r="M131" i="1" s="1"/>
  <c r="N131" i="1" s="1"/>
  <c r="O131" i="1" s="1"/>
  <c r="P131" i="1" s="1"/>
  <c r="Q131" i="1" s="1"/>
  <c r="R131" i="1" s="1"/>
  <c r="S131" i="1" s="1"/>
  <c r="T131" i="1" s="1"/>
  <c r="U131" i="1" s="1"/>
  <c r="V131" i="1" s="1"/>
  <c r="W131" i="1" s="1"/>
  <c r="X131" i="1" s="1"/>
  <c r="Y131" i="1" s="1"/>
  <c r="Z131" i="1" s="1"/>
  <c r="J130" i="1"/>
  <c r="K130" i="1" s="1"/>
  <c r="L130" i="1" s="1"/>
  <c r="M130" i="1" s="1"/>
  <c r="N130" i="1" s="1"/>
  <c r="O130" i="1" s="1"/>
  <c r="P130" i="1" s="1"/>
  <c r="Q130" i="1" s="1"/>
  <c r="R130" i="1" s="1"/>
  <c r="S130" i="1" s="1"/>
  <c r="T130" i="1" s="1"/>
  <c r="U130" i="1" s="1"/>
  <c r="V130" i="1" s="1"/>
  <c r="W130" i="1" s="1"/>
  <c r="X130" i="1" s="1"/>
  <c r="Y130" i="1" s="1"/>
  <c r="Z130" i="1" s="1"/>
  <c r="J129" i="1"/>
  <c r="K129" i="1" s="1"/>
  <c r="L129" i="1" s="1"/>
  <c r="M129" i="1" s="1"/>
  <c r="N129" i="1" s="1"/>
  <c r="O129" i="1" s="1"/>
  <c r="P129" i="1" s="1"/>
  <c r="Q129" i="1" s="1"/>
  <c r="R129" i="1" s="1"/>
  <c r="S129" i="1" s="1"/>
  <c r="T129" i="1" s="1"/>
  <c r="U129" i="1" s="1"/>
  <c r="V129" i="1" s="1"/>
  <c r="W129" i="1" s="1"/>
  <c r="X129" i="1" s="1"/>
  <c r="Y129" i="1" s="1"/>
  <c r="Z129" i="1" s="1"/>
  <c r="J128" i="1"/>
  <c r="K128" i="1" s="1"/>
  <c r="L128" i="1" s="1"/>
  <c r="M128" i="1" s="1"/>
  <c r="N128" i="1" s="1"/>
  <c r="O128" i="1" s="1"/>
  <c r="P128" i="1" s="1"/>
  <c r="Q128" i="1" s="1"/>
  <c r="R128" i="1" s="1"/>
  <c r="S128" i="1" s="1"/>
  <c r="T128" i="1" s="1"/>
  <c r="U128" i="1" s="1"/>
  <c r="V128" i="1" s="1"/>
  <c r="W128" i="1" s="1"/>
  <c r="X128" i="1" s="1"/>
  <c r="Y128" i="1" s="1"/>
  <c r="Z128" i="1" s="1"/>
  <c r="J127" i="1"/>
  <c r="K127" i="1" s="1"/>
  <c r="L127" i="1" s="1"/>
  <c r="M127" i="1" s="1"/>
  <c r="N127" i="1" s="1"/>
  <c r="O127" i="1" s="1"/>
  <c r="P127" i="1" s="1"/>
  <c r="Q127" i="1" s="1"/>
  <c r="R127" i="1" s="1"/>
  <c r="S127" i="1" s="1"/>
  <c r="T127" i="1" s="1"/>
  <c r="U127" i="1" s="1"/>
  <c r="V127" i="1" s="1"/>
  <c r="W127" i="1" s="1"/>
  <c r="X127" i="1" s="1"/>
  <c r="Y127" i="1" s="1"/>
  <c r="Z127" i="1" s="1"/>
  <c r="J126" i="1"/>
  <c r="K126" i="1" s="1"/>
  <c r="L126" i="1" s="1"/>
  <c r="M126" i="1" s="1"/>
  <c r="N126" i="1" s="1"/>
  <c r="O126" i="1" s="1"/>
  <c r="P126" i="1" s="1"/>
  <c r="Q126" i="1" s="1"/>
  <c r="R126" i="1" s="1"/>
  <c r="S126" i="1" s="1"/>
  <c r="T126" i="1" s="1"/>
  <c r="U126" i="1" s="1"/>
  <c r="V126" i="1" s="1"/>
  <c r="W126" i="1" s="1"/>
  <c r="X126" i="1" s="1"/>
  <c r="Y126" i="1" s="1"/>
  <c r="Z126" i="1" s="1"/>
  <c r="J125" i="1"/>
  <c r="K125" i="1" s="1"/>
  <c r="L125" i="1" s="1"/>
  <c r="M125" i="1" s="1"/>
  <c r="N125" i="1" s="1"/>
  <c r="O125" i="1" s="1"/>
  <c r="P125" i="1" s="1"/>
  <c r="Q125" i="1" s="1"/>
  <c r="R125" i="1" s="1"/>
  <c r="S125" i="1" s="1"/>
  <c r="T125" i="1" s="1"/>
  <c r="U125" i="1" s="1"/>
  <c r="V125" i="1" s="1"/>
  <c r="W125" i="1" s="1"/>
  <c r="X125" i="1" s="1"/>
  <c r="Y125" i="1" s="1"/>
  <c r="Z125" i="1" s="1"/>
  <c r="J124" i="1"/>
  <c r="K124" i="1" s="1"/>
  <c r="L124" i="1" s="1"/>
  <c r="M124" i="1" s="1"/>
  <c r="N124" i="1" s="1"/>
  <c r="O124" i="1" s="1"/>
  <c r="P124" i="1" s="1"/>
  <c r="Q124" i="1" s="1"/>
  <c r="R124" i="1" s="1"/>
  <c r="S124" i="1" s="1"/>
  <c r="T124" i="1" s="1"/>
  <c r="U124" i="1" s="1"/>
  <c r="V124" i="1" s="1"/>
  <c r="W124" i="1" s="1"/>
  <c r="X124" i="1" s="1"/>
  <c r="Y124" i="1" s="1"/>
  <c r="Z124" i="1" s="1"/>
  <c r="J123" i="1"/>
  <c r="K123" i="1" s="1"/>
  <c r="L123" i="1" s="1"/>
  <c r="M123" i="1" s="1"/>
  <c r="N123" i="1" s="1"/>
  <c r="O123" i="1" s="1"/>
  <c r="P123" i="1" s="1"/>
  <c r="Q123" i="1" s="1"/>
  <c r="R123" i="1" s="1"/>
  <c r="S123" i="1" s="1"/>
  <c r="T123" i="1" s="1"/>
  <c r="U123" i="1" s="1"/>
  <c r="V123" i="1" s="1"/>
  <c r="W123" i="1" s="1"/>
  <c r="X123" i="1" s="1"/>
  <c r="Y123" i="1" s="1"/>
  <c r="Z123" i="1" s="1"/>
  <c r="J122" i="1"/>
  <c r="K122" i="1" s="1"/>
  <c r="L122" i="1" s="1"/>
  <c r="M122" i="1" s="1"/>
  <c r="N122" i="1" s="1"/>
  <c r="O122" i="1" s="1"/>
  <c r="P122" i="1" s="1"/>
  <c r="Q122" i="1" s="1"/>
  <c r="R122" i="1" s="1"/>
  <c r="S122" i="1" s="1"/>
  <c r="T122" i="1" s="1"/>
  <c r="U122" i="1" s="1"/>
  <c r="V122" i="1" s="1"/>
  <c r="W122" i="1" s="1"/>
  <c r="X122" i="1" s="1"/>
  <c r="Y122" i="1" s="1"/>
  <c r="Z122" i="1" s="1"/>
  <c r="J121" i="1"/>
  <c r="K121" i="1" s="1"/>
  <c r="L121" i="1" s="1"/>
  <c r="M121" i="1" s="1"/>
  <c r="N121" i="1" s="1"/>
  <c r="O121" i="1" s="1"/>
  <c r="P121" i="1" s="1"/>
  <c r="Q121" i="1" s="1"/>
  <c r="R121" i="1" s="1"/>
  <c r="S121" i="1" s="1"/>
  <c r="T121" i="1" s="1"/>
  <c r="U121" i="1" s="1"/>
  <c r="V121" i="1" s="1"/>
  <c r="W121" i="1" s="1"/>
  <c r="X121" i="1" s="1"/>
  <c r="Y121" i="1" s="1"/>
  <c r="Z121" i="1" s="1"/>
  <c r="P120" i="1"/>
  <c r="Q120" i="1" s="1"/>
  <c r="R120" i="1" s="1"/>
  <c r="S120" i="1" s="1"/>
  <c r="T120" i="1" s="1"/>
  <c r="U120" i="1" s="1"/>
  <c r="V120" i="1" s="1"/>
  <c r="W120" i="1" s="1"/>
  <c r="X120" i="1" s="1"/>
  <c r="Y120" i="1" s="1"/>
  <c r="Z120" i="1" s="1"/>
  <c r="J120" i="1"/>
  <c r="P119" i="1"/>
  <c r="Q119" i="1" s="1"/>
  <c r="R119" i="1" s="1"/>
  <c r="S119" i="1" s="1"/>
  <c r="T119" i="1" s="1"/>
  <c r="U119" i="1" s="1"/>
  <c r="V119" i="1" s="1"/>
  <c r="W119" i="1" s="1"/>
  <c r="X119" i="1" s="1"/>
  <c r="Y119" i="1" s="1"/>
  <c r="Z119" i="1" s="1"/>
  <c r="J119" i="1"/>
  <c r="P118" i="1"/>
  <c r="Q118" i="1" s="1"/>
  <c r="R118" i="1" s="1"/>
  <c r="S118" i="1" s="1"/>
  <c r="T118" i="1" s="1"/>
  <c r="U118" i="1" s="1"/>
  <c r="V118" i="1" s="1"/>
  <c r="W118" i="1" s="1"/>
  <c r="X118" i="1" s="1"/>
  <c r="Y118" i="1" s="1"/>
  <c r="Z118" i="1" s="1"/>
  <c r="J118" i="1"/>
  <c r="J117" i="1"/>
  <c r="K117" i="1" s="1"/>
  <c r="L117" i="1" s="1"/>
  <c r="M117" i="1" s="1"/>
  <c r="N117" i="1" s="1"/>
  <c r="O117" i="1" s="1"/>
  <c r="P117" i="1" s="1"/>
  <c r="Q117" i="1" s="1"/>
  <c r="R117" i="1" s="1"/>
  <c r="S117" i="1" s="1"/>
  <c r="T117" i="1" s="1"/>
  <c r="U117" i="1" s="1"/>
  <c r="V117" i="1" s="1"/>
  <c r="W117" i="1" s="1"/>
  <c r="X117" i="1" s="1"/>
  <c r="Y117" i="1" s="1"/>
  <c r="Z117" i="1" s="1"/>
  <c r="M116" i="1"/>
  <c r="N116" i="1" s="1"/>
  <c r="O116" i="1" s="1"/>
  <c r="P116" i="1" s="1"/>
  <c r="Q116" i="1" s="1"/>
  <c r="R116" i="1" s="1"/>
  <c r="S116" i="1" s="1"/>
  <c r="T116" i="1" s="1"/>
  <c r="U116" i="1" s="1"/>
  <c r="V116" i="1" s="1"/>
  <c r="W116" i="1" s="1"/>
  <c r="X116" i="1" s="1"/>
  <c r="Y116" i="1" s="1"/>
  <c r="Z116" i="1" s="1"/>
  <c r="K116" i="1"/>
  <c r="J116" i="1"/>
  <c r="J115" i="1"/>
  <c r="K115" i="1" s="1"/>
  <c r="L115" i="1" s="1"/>
  <c r="M115" i="1" s="1"/>
  <c r="N115" i="1" s="1"/>
  <c r="O115" i="1" s="1"/>
  <c r="P115" i="1" s="1"/>
  <c r="Q115" i="1" s="1"/>
  <c r="R115" i="1" s="1"/>
  <c r="S115" i="1" s="1"/>
  <c r="T115" i="1" s="1"/>
  <c r="U115" i="1" s="1"/>
  <c r="V115" i="1" s="1"/>
  <c r="W115" i="1" s="1"/>
  <c r="X115" i="1" s="1"/>
  <c r="Y115" i="1" s="1"/>
  <c r="Z115" i="1" s="1"/>
  <c r="M114" i="1"/>
  <c r="N114" i="1" s="1"/>
  <c r="O114" i="1" s="1"/>
  <c r="P114" i="1" s="1"/>
  <c r="Q114" i="1" s="1"/>
  <c r="R114" i="1" s="1"/>
  <c r="S114" i="1" s="1"/>
  <c r="T114" i="1" s="1"/>
  <c r="U114" i="1" s="1"/>
  <c r="V114" i="1" s="1"/>
  <c r="W114" i="1" s="1"/>
  <c r="X114" i="1" s="1"/>
  <c r="Y114" i="1" s="1"/>
  <c r="Z114" i="1" s="1"/>
  <c r="K114" i="1"/>
  <c r="J114" i="1"/>
  <c r="J113" i="1"/>
  <c r="K113" i="1" s="1"/>
  <c r="L113" i="1" s="1"/>
  <c r="M113" i="1" s="1"/>
  <c r="N113" i="1" s="1"/>
  <c r="O113" i="1" s="1"/>
  <c r="P113" i="1" s="1"/>
  <c r="Q113" i="1" s="1"/>
  <c r="R113" i="1" s="1"/>
  <c r="S113" i="1" s="1"/>
  <c r="T113" i="1" s="1"/>
  <c r="U113" i="1" s="1"/>
  <c r="V113" i="1" s="1"/>
  <c r="W113" i="1" s="1"/>
  <c r="X113" i="1" s="1"/>
  <c r="Y113" i="1" s="1"/>
  <c r="Z113" i="1" s="1"/>
  <c r="L112" i="1"/>
  <c r="M112" i="1" s="1"/>
  <c r="N112" i="1" s="1"/>
  <c r="O112" i="1" s="1"/>
  <c r="P112" i="1" s="1"/>
  <c r="Q112" i="1" s="1"/>
  <c r="R112" i="1" s="1"/>
  <c r="S112" i="1" s="1"/>
  <c r="T112" i="1" s="1"/>
  <c r="U112" i="1" s="1"/>
  <c r="V112" i="1" s="1"/>
  <c r="W112" i="1" s="1"/>
  <c r="X112" i="1" s="1"/>
  <c r="Y112" i="1" s="1"/>
  <c r="Z112" i="1" s="1"/>
  <c r="J112" i="1"/>
  <c r="J111" i="1"/>
  <c r="K111" i="1" s="1"/>
  <c r="L111" i="1" s="1"/>
  <c r="M111" i="1" s="1"/>
  <c r="N111" i="1" s="1"/>
  <c r="O111" i="1" s="1"/>
  <c r="P111" i="1" s="1"/>
  <c r="Q111" i="1" s="1"/>
  <c r="R111" i="1" s="1"/>
  <c r="S111" i="1" s="1"/>
  <c r="T111" i="1" s="1"/>
  <c r="U111" i="1" s="1"/>
  <c r="V111" i="1" s="1"/>
  <c r="W111" i="1" s="1"/>
  <c r="X111" i="1" s="1"/>
  <c r="Y111" i="1" s="1"/>
  <c r="Z111" i="1" s="1"/>
  <c r="P110" i="1"/>
  <c r="Q110" i="1" s="1"/>
  <c r="R110" i="1" s="1"/>
  <c r="S110" i="1" s="1"/>
  <c r="T110" i="1" s="1"/>
  <c r="U110" i="1" s="1"/>
  <c r="V110" i="1" s="1"/>
  <c r="W110" i="1" s="1"/>
  <c r="X110" i="1" s="1"/>
  <c r="Y110" i="1" s="1"/>
  <c r="Z110" i="1" s="1"/>
  <c r="J110" i="1"/>
  <c r="J109" i="1"/>
  <c r="K109" i="1" s="1"/>
  <c r="L109" i="1" s="1"/>
  <c r="M109" i="1" s="1"/>
  <c r="N109" i="1" s="1"/>
  <c r="O109" i="1" s="1"/>
  <c r="P109" i="1" s="1"/>
  <c r="Q109" i="1" s="1"/>
  <c r="R109" i="1" s="1"/>
  <c r="S109" i="1" s="1"/>
  <c r="T109" i="1" s="1"/>
  <c r="U109" i="1" s="1"/>
  <c r="V109" i="1" s="1"/>
  <c r="W109" i="1" s="1"/>
  <c r="X109" i="1" s="1"/>
  <c r="Y109" i="1" s="1"/>
  <c r="Z109" i="1" s="1"/>
  <c r="M108" i="1"/>
  <c r="N108" i="1" s="1"/>
  <c r="O108" i="1" s="1"/>
  <c r="P108" i="1" s="1"/>
  <c r="Q108" i="1" s="1"/>
  <c r="R108" i="1" s="1"/>
  <c r="S108" i="1" s="1"/>
  <c r="T108" i="1" s="1"/>
  <c r="U108" i="1" s="1"/>
  <c r="V108" i="1" s="1"/>
  <c r="W108" i="1" s="1"/>
  <c r="X108" i="1" s="1"/>
  <c r="Y108" i="1" s="1"/>
  <c r="Z108" i="1" s="1"/>
  <c r="J108" i="1"/>
  <c r="P107" i="1"/>
  <c r="Q107" i="1" s="1"/>
  <c r="R107" i="1" s="1"/>
  <c r="S107" i="1" s="1"/>
  <c r="T107" i="1" s="1"/>
  <c r="U107" i="1" s="1"/>
  <c r="V107" i="1" s="1"/>
  <c r="W107" i="1" s="1"/>
  <c r="X107" i="1" s="1"/>
  <c r="Y107" i="1" s="1"/>
  <c r="Z107" i="1" s="1"/>
  <c r="J107" i="1"/>
  <c r="P106" i="1"/>
  <c r="Q106" i="1" s="1"/>
  <c r="R106" i="1" s="1"/>
  <c r="S106" i="1" s="1"/>
  <c r="T106" i="1" s="1"/>
  <c r="U106" i="1" s="1"/>
  <c r="V106" i="1" s="1"/>
  <c r="W106" i="1" s="1"/>
  <c r="X106" i="1" s="1"/>
  <c r="Y106" i="1" s="1"/>
  <c r="Z106" i="1" s="1"/>
  <c r="J106" i="1"/>
  <c r="J105" i="1"/>
  <c r="P105" i="1" s="1"/>
  <c r="Q105" i="1" s="1"/>
  <c r="R105" i="1" s="1"/>
  <c r="S105" i="1" s="1"/>
  <c r="T105" i="1" s="1"/>
  <c r="U105" i="1" s="1"/>
  <c r="V105" i="1" s="1"/>
  <c r="W105" i="1" s="1"/>
  <c r="X105" i="1" s="1"/>
  <c r="Y105" i="1" s="1"/>
  <c r="Z105" i="1" s="1"/>
  <c r="M104" i="1"/>
  <c r="N104" i="1" s="1"/>
  <c r="O104" i="1" s="1"/>
  <c r="P104" i="1" s="1"/>
  <c r="Q104" i="1" s="1"/>
  <c r="R104" i="1" s="1"/>
  <c r="S104" i="1" s="1"/>
  <c r="T104" i="1" s="1"/>
  <c r="U104" i="1" s="1"/>
  <c r="V104" i="1" s="1"/>
  <c r="W104" i="1" s="1"/>
  <c r="X104" i="1" s="1"/>
  <c r="Y104" i="1" s="1"/>
  <c r="Z104" i="1" s="1"/>
  <c r="J104" i="1"/>
  <c r="P103" i="1"/>
  <c r="Q103" i="1" s="1"/>
  <c r="R103" i="1" s="1"/>
  <c r="S103" i="1" s="1"/>
  <c r="T103" i="1" s="1"/>
  <c r="U103" i="1" s="1"/>
  <c r="V103" i="1" s="1"/>
  <c r="W103" i="1" s="1"/>
  <c r="X103" i="1" s="1"/>
  <c r="Y103" i="1" s="1"/>
  <c r="Z103" i="1" s="1"/>
  <c r="J103" i="1"/>
  <c r="J102" i="1"/>
  <c r="I101" i="1"/>
  <c r="I12" i="1" s="1"/>
  <c r="K100" i="1"/>
  <c r="F99" i="1"/>
  <c r="P95" i="1"/>
  <c r="Q95" i="1" s="1"/>
  <c r="R95" i="1" s="1"/>
  <c r="S95" i="1" s="1"/>
  <c r="T95" i="1" s="1"/>
  <c r="U95" i="1" s="1"/>
  <c r="V95" i="1" s="1"/>
  <c r="W95" i="1" s="1"/>
  <c r="X95" i="1" s="1"/>
  <c r="Y95" i="1" s="1"/>
  <c r="Z95" i="1" s="1"/>
  <c r="J95" i="1"/>
  <c r="P94" i="1"/>
  <c r="Q94" i="1" s="1"/>
  <c r="R94" i="1" s="1"/>
  <c r="S94" i="1" s="1"/>
  <c r="T94" i="1" s="1"/>
  <c r="U94" i="1" s="1"/>
  <c r="V94" i="1" s="1"/>
  <c r="W94" i="1" s="1"/>
  <c r="X94" i="1" s="1"/>
  <c r="Y94" i="1" s="1"/>
  <c r="Z94" i="1" s="1"/>
  <c r="J94" i="1"/>
  <c r="P93" i="1"/>
  <c r="Q93" i="1" s="1"/>
  <c r="R93" i="1" s="1"/>
  <c r="S93" i="1" s="1"/>
  <c r="T93" i="1" s="1"/>
  <c r="U93" i="1" s="1"/>
  <c r="V93" i="1" s="1"/>
  <c r="W93" i="1" s="1"/>
  <c r="X93" i="1" s="1"/>
  <c r="Y93" i="1" s="1"/>
  <c r="Z93" i="1" s="1"/>
  <c r="J93" i="1"/>
  <c r="P92" i="1"/>
  <c r="Q92" i="1" s="1"/>
  <c r="R92" i="1" s="1"/>
  <c r="S92" i="1" s="1"/>
  <c r="T92" i="1" s="1"/>
  <c r="U92" i="1" s="1"/>
  <c r="V92" i="1" s="1"/>
  <c r="W92" i="1" s="1"/>
  <c r="X92" i="1" s="1"/>
  <c r="Y92" i="1" s="1"/>
  <c r="Z92" i="1" s="1"/>
  <c r="J92" i="1"/>
  <c r="J91" i="1"/>
  <c r="P91" i="1" s="1"/>
  <c r="Q91" i="1" s="1"/>
  <c r="R91" i="1" s="1"/>
  <c r="S91" i="1" s="1"/>
  <c r="T91" i="1" s="1"/>
  <c r="U91" i="1" s="1"/>
  <c r="V91" i="1" s="1"/>
  <c r="W91" i="1" s="1"/>
  <c r="X91" i="1" s="1"/>
  <c r="Y91" i="1" s="1"/>
  <c r="Z91" i="1" s="1"/>
  <c r="P90" i="1"/>
  <c r="Q90" i="1" s="1"/>
  <c r="R90" i="1" s="1"/>
  <c r="S90" i="1" s="1"/>
  <c r="T90" i="1" s="1"/>
  <c r="U90" i="1" s="1"/>
  <c r="V90" i="1" s="1"/>
  <c r="W90" i="1" s="1"/>
  <c r="X90" i="1" s="1"/>
  <c r="Y90" i="1" s="1"/>
  <c r="Z90" i="1" s="1"/>
  <c r="J90" i="1"/>
  <c r="J89" i="1"/>
  <c r="K89" i="1" s="1"/>
  <c r="L89" i="1" s="1"/>
  <c r="M89" i="1" s="1"/>
  <c r="N89" i="1" s="1"/>
  <c r="O89" i="1" s="1"/>
  <c r="P89" i="1" s="1"/>
  <c r="Q89" i="1" s="1"/>
  <c r="R89" i="1" s="1"/>
  <c r="S89" i="1" s="1"/>
  <c r="T89" i="1" s="1"/>
  <c r="U89" i="1" s="1"/>
  <c r="V89" i="1" s="1"/>
  <c r="W89" i="1" s="1"/>
  <c r="X89" i="1" s="1"/>
  <c r="Y89" i="1" s="1"/>
  <c r="Z89" i="1" s="1"/>
  <c r="O88" i="1"/>
  <c r="P88" i="1" s="1"/>
  <c r="Q88" i="1" s="1"/>
  <c r="R88" i="1" s="1"/>
  <c r="S88" i="1" s="1"/>
  <c r="T88" i="1" s="1"/>
  <c r="U88" i="1" s="1"/>
  <c r="V88" i="1" s="1"/>
  <c r="W88" i="1" s="1"/>
  <c r="X88" i="1" s="1"/>
  <c r="Y88" i="1" s="1"/>
  <c r="Z88" i="1" s="1"/>
  <c r="J88" i="1"/>
  <c r="P87" i="1"/>
  <c r="Q87" i="1" s="1"/>
  <c r="R87" i="1" s="1"/>
  <c r="S87" i="1" s="1"/>
  <c r="T87" i="1" s="1"/>
  <c r="U87" i="1" s="1"/>
  <c r="V87" i="1" s="1"/>
  <c r="W87" i="1" s="1"/>
  <c r="X87" i="1" s="1"/>
  <c r="Y87" i="1" s="1"/>
  <c r="Z87" i="1" s="1"/>
  <c r="J87" i="1"/>
  <c r="K87" i="1" s="1"/>
  <c r="M86" i="1"/>
  <c r="N86" i="1" s="1"/>
  <c r="O86" i="1" s="1"/>
  <c r="P86" i="1" s="1"/>
  <c r="Q86" i="1" s="1"/>
  <c r="R86" i="1" s="1"/>
  <c r="S86" i="1" s="1"/>
  <c r="T86" i="1" s="1"/>
  <c r="U86" i="1" s="1"/>
  <c r="V86" i="1" s="1"/>
  <c r="W86" i="1" s="1"/>
  <c r="X86" i="1" s="1"/>
  <c r="Y86" i="1" s="1"/>
  <c r="Z86" i="1" s="1"/>
  <c r="J86" i="1"/>
  <c r="J85" i="1"/>
  <c r="K85" i="1" s="1"/>
  <c r="L85" i="1" s="1"/>
  <c r="M85" i="1" s="1"/>
  <c r="N85" i="1" s="1"/>
  <c r="O85" i="1" s="1"/>
  <c r="P85" i="1" s="1"/>
  <c r="Q85" i="1" s="1"/>
  <c r="R85" i="1" s="1"/>
  <c r="S85" i="1" s="1"/>
  <c r="T85" i="1" s="1"/>
  <c r="U85" i="1" s="1"/>
  <c r="V85" i="1" s="1"/>
  <c r="W85" i="1" s="1"/>
  <c r="X85" i="1" s="1"/>
  <c r="Y85" i="1" s="1"/>
  <c r="Z85" i="1" s="1"/>
  <c r="P84" i="1"/>
  <c r="Q84" i="1" s="1"/>
  <c r="R84" i="1" s="1"/>
  <c r="S84" i="1" s="1"/>
  <c r="T84" i="1" s="1"/>
  <c r="U84" i="1" s="1"/>
  <c r="V84" i="1" s="1"/>
  <c r="W84" i="1" s="1"/>
  <c r="X84" i="1" s="1"/>
  <c r="Y84" i="1" s="1"/>
  <c r="Z84" i="1" s="1"/>
  <c r="J84" i="1"/>
  <c r="J83" i="1"/>
  <c r="K83" i="1" s="1"/>
  <c r="L83" i="1" s="1"/>
  <c r="M83" i="1" s="1"/>
  <c r="N83" i="1" s="1"/>
  <c r="O83" i="1" s="1"/>
  <c r="P83" i="1" s="1"/>
  <c r="Q83" i="1" s="1"/>
  <c r="R83" i="1" s="1"/>
  <c r="S83" i="1" s="1"/>
  <c r="T83" i="1" s="1"/>
  <c r="U83" i="1" s="1"/>
  <c r="V83" i="1" s="1"/>
  <c r="W83" i="1" s="1"/>
  <c r="X83" i="1" s="1"/>
  <c r="Y83" i="1" s="1"/>
  <c r="Z83" i="1" s="1"/>
  <c r="M82" i="1"/>
  <c r="N82" i="1" s="1"/>
  <c r="O82" i="1" s="1"/>
  <c r="P82" i="1" s="1"/>
  <c r="Q82" i="1" s="1"/>
  <c r="R82" i="1" s="1"/>
  <c r="S82" i="1" s="1"/>
  <c r="T82" i="1" s="1"/>
  <c r="U82" i="1" s="1"/>
  <c r="V82" i="1" s="1"/>
  <c r="W82" i="1" s="1"/>
  <c r="X82" i="1" s="1"/>
  <c r="Y82" i="1" s="1"/>
  <c r="Z82" i="1" s="1"/>
  <c r="J82" i="1"/>
  <c r="J81" i="1"/>
  <c r="K81" i="1" s="1"/>
  <c r="L81" i="1" s="1"/>
  <c r="M81" i="1" s="1"/>
  <c r="N81" i="1" s="1"/>
  <c r="O81" i="1" s="1"/>
  <c r="P81" i="1" s="1"/>
  <c r="Q81" i="1" s="1"/>
  <c r="R81" i="1" s="1"/>
  <c r="S81" i="1" s="1"/>
  <c r="T81" i="1" s="1"/>
  <c r="U81" i="1" s="1"/>
  <c r="V81" i="1" s="1"/>
  <c r="W81" i="1" s="1"/>
  <c r="X81" i="1" s="1"/>
  <c r="Y81" i="1" s="1"/>
  <c r="Z81" i="1" s="1"/>
  <c r="L80" i="1"/>
  <c r="M80" i="1" s="1"/>
  <c r="N80" i="1" s="1"/>
  <c r="O80" i="1" s="1"/>
  <c r="P80" i="1" s="1"/>
  <c r="Q80" i="1" s="1"/>
  <c r="R80" i="1" s="1"/>
  <c r="S80" i="1" s="1"/>
  <c r="T80" i="1" s="1"/>
  <c r="U80" i="1" s="1"/>
  <c r="V80" i="1" s="1"/>
  <c r="W80" i="1" s="1"/>
  <c r="X80" i="1" s="1"/>
  <c r="Y80" i="1" s="1"/>
  <c r="Z80" i="1" s="1"/>
  <c r="J80" i="1"/>
  <c r="J79" i="1"/>
  <c r="K79" i="1" s="1"/>
  <c r="L79" i="1" s="1"/>
  <c r="M79" i="1" s="1"/>
  <c r="N79" i="1" s="1"/>
  <c r="O79" i="1" s="1"/>
  <c r="P79" i="1" s="1"/>
  <c r="Q79" i="1" s="1"/>
  <c r="R79" i="1" s="1"/>
  <c r="S79" i="1" s="1"/>
  <c r="T79" i="1" s="1"/>
  <c r="U79" i="1" s="1"/>
  <c r="V79" i="1" s="1"/>
  <c r="W79" i="1" s="1"/>
  <c r="X79" i="1" s="1"/>
  <c r="Y79" i="1" s="1"/>
  <c r="Z79" i="1" s="1"/>
  <c r="J78" i="1"/>
  <c r="J77" i="1"/>
  <c r="K77" i="1" s="1"/>
  <c r="L77" i="1" s="1"/>
  <c r="M77" i="1" s="1"/>
  <c r="N77" i="1" s="1"/>
  <c r="O77" i="1" s="1"/>
  <c r="P77" i="1" s="1"/>
  <c r="Q77" i="1" s="1"/>
  <c r="R77" i="1" s="1"/>
  <c r="S77" i="1" s="1"/>
  <c r="T77" i="1" s="1"/>
  <c r="U77" i="1" s="1"/>
  <c r="V77" i="1" s="1"/>
  <c r="W77" i="1" s="1"/>
  <c r="X77" i="1" s="1"/>
  <c r="Y77" i="1" s="1"/>
  <c r="Z77" i="1" s="1"/>
  <c r="M76" i="1"/>
  <c r="N76" i="1" s="1"/>
  <c r="O76" i="1" s="1"/>
  <c r="P76" i="1" s="1"/>
  <c r="Q76" i="1" s="1"/>
  <c r="R76" i="1" s="1"/>
  <c r="S76" i="1" s="1"/>
  <c r="T76" i="1" s="1"/>
  <c r="U76" i="1" s="1"/>
  <c r="V76" i="1" s="1"/>
  <c r="W76" i="1" s="1"/>
  <c r="X76" i="1" s="1"/>
  <c r="Y76" i="1" s="1"/>
  <c r="Z76" i="1" s="1"/>
  <c r="J76" i="1"/>
  <c r="J75" i="1"/>
  <c r="K75" i="1" s="1"/>
  <c r="L75" i="1" s="1"/>
  <c r="M75" i="1" s="1"/>
  <c r="N75" i="1" s="1"/>
  <c r="O75" i="1" s="1"/>
  <c r="P75" i="1" s="1"/>
  <c r="Q75" i="1" s="1"/>
  <c r="R75" i="1" s="1"/>
  <c r="S75" i="1" s="1"/>
  <c r="T75" i="1" s="1"/>
  <c r="U75" i="1" s="1"/>
  <c r="V75" i="1" s="1"/>
  <c r="W75" i="1" s="1"/>
  <c r="X75" i="1" s="1"/>
  <c r="Y75" i="1" s="1"/>
  <c r="Z75" i="1" s="1"/>
  <c r="L74" i="1"/>
  <c r="M74" i="1" s="1"/>
  <c r="N74" i="1" s="1"/>
  <c r="O74" i="1" s="1"/>
  <c r="P74" i="1" s="1"/>
  <c r="Q74" i="1" s="1"/>
  <c r="R74" i="1" s="1"/>
  <c r="S74" i="1" s="1"/>
  <c r="T74" i="1" s="1"/>
  <c r="U74" i="1" s="1"/>
  <c r="V74" i="1" s="1"/>
  <c r="W74" i="1" s="1"/>
  <c r="X74" i="1" s="1"/>
  <c r="Y74" i="1" s="1"/>
  <c r="Z74" i="1" s="1"/>
  <c r="J74" i="1"/>
  <c r="J73" i="1"/>
  <c r="K73" i="1" s="1"/>
  <c r="L73" i="1" s="1"/>
  <c r="M73" i="1" s="1"/>
  <c r="N73" i="1" s="1"/>
  <c r="O73" i="1" s="1"/>
  <c r="P73" i="1" s="1"/>
  <c r="Q73" i="1" s="1"/>
  <c r="R73" i="1" s="1"/>
  <c r="S73" i="1" s="1"/>
  <c r="T73" i="1" s="1"/>
  <c r="U73" i="1" s="1"/>
  <c r="V73" i="1" s="1"/>
  <c r="W73" i="1" s="1"/>
  <c r="X73" i="1" s="1"/>
  <c r="Y73" i="1" s="1"/>
  <c r="Z73" i="1" s="1"/>
  <c r="M72" i="1"/>
  <c r="N72" i="1" s="1"/>
  <c r="O72" i="1" s="1"/>
  <c r="P72" i="1" s="1"/>
  <c r="Q72" i="1" s="1"/>
  <c r="R72" i="1" s="1"/>
  <c r="S72" i="1" s="1"/>
  <c r="T72" i="1" s="1"/>
  <c r="U72" i="1" s="1"/>
  <c r="V72" i="1" s="1"/>
  <c r="W72" i="1" s="1"/>
  <c r="X72" i="1" s="1"/>
  <c r="Y72" i="1" s="1"/>
  <c r="Z72" i="1" s="1"/>
  <c r="K72" i="1"/>
  <c r="J72" i="1"/>
  <c r="J71" i="1"/>
  <c r="K71" i="1" s="1"/>
  <c r="L71" i="1" s="1"/>
  <c r="M71" i="1" s="1"/>
  <c r="N71" i="1" s="1"/>
  <c r="O71" i="1" s="1"/>
  <c r="P71" i="1" s="1"/>
  <c r="Q71" i="1" s="1"/>
  <c r="R71" i="1" s="1"/>
  <c r="S71" i="1" s="1"/>
  <c r="T71" i="1" s="1"/>
  <c r="U71" i="1" s="1"/>
  <c r="V71" i="1" s="1"/>
  <c r="W71" i="1" s="1"/>
  <c r="X71" i="1" s="1"/>
  <c r="Y71" i="1" s="1"/>
  <c r="Z71" i="1" s="1"/>
  <c r="L70" i="1"/>
  <c r="J70" i="1"/>
  <c r="J69" i="1"/>
  <c r="K69" i="1" s="1"/>
  <c r="L69" i="1" s="1"/>
  <c r="M69" i="1" s="1"/>
  <c r="N69" i="1" s="1"/>
  <c r="O69" i="1" s="1"/>
  <c r="P69" i="1" s="1"/>
  <c r="Q69" i="1" s="1"/>
  <c r="R69" i="1" s="1"/>
  <c r="S69" i="1" s="1"/>
  <c r="T69" i="1" s="1"/>
  <c r="U69" i="1" s="1"/>
  <c r="V69" i="1" s="1"/>
  <c r="W69" i="1" s="1"/>
  <c r="X69" i="1" s="1"/>
  <c r="Y69" i="1" s="1"/>
  <c r="Z69" i="1" s="1"/>
  <c r="M68" i="1"/>
  <c r="N68" i="1" s="1"/>
  <c r="O68" i="1" s="1"/>
  <c r="P68" i="1" s="1"/>
  <c r="Q68" i="1" s="1"/>
  <c r="R68" i="1" s="1"/>
  <c r="S68" i="1" s="1"/>
  <c r="T68" i="1" s="1"/>
  <c r="U68" i="1" s="1"/>
  <c r="V68" i="1" s="1"/>
  <c r="W68" i="1" s="1"/>
  <c r="X68" i="1" s="1"/>
  <c r="Y68" i="1" s="1"/>
  <c r="Z68" i="1" s="1"/>
  <c r="K68" i="1"/>
  <c r="J68" i="1"/>
  <c r="J67" i="1"/>
  <c r="K67" i="1" s="1"/>
  <c r="L67" i="1" s="1"/>
  <c r="M67" i="1" s="1"/>
  <c r="N67" i="1" s="1"/>
  <c r="O67" i="1" s="1"/>
  <c r="P67" i="1" s="1"/>
  <c r="Q67" i="1" s="1"/>
  <c r="R67" i="1" s="1"/>
  <c r="S67" i="1" s="1"/>
  <c r="T67" i="1" s="1"/>
  <c r="U67" i="1" s="1"/>
  <c r="V67" i="1" s="1"/>
  <c r="W67" i="1" s="1"/>
  <c r="X67" i="1" s="1"/>
  <c r="Y67" i="1" s="1"/>
  <c r="Z67" i="1" s="1"/>
  <c r="J66" i="1"/>
  <c r="I65" i="1"/>
  <c r="I11" i="1" s="1"/>
  <c r="K64" i="1"/>
  <c r="F63" i="1"/>
  <c r="P59" i="1"/>
  <c r="Q59" i="1" s="1"/>
  <c r="R59" i="1" s="1"/>
  <c r="S59" i="1" s="1"/>
  <c r="T59" i="1" s="1"/>
  <c r="U59" i="1" s="1"/>
  <c r="V59" i="1" s="1"/>
  <c r="W59" i="1" s="1"/>
  <c r="X59" i="1" s="1"/>
  <c r="Y59" i="1" s="1"/>
  <c r="Z59" i="1" s="1"/>
  <c r="J59" i="1"/>
  <c r="P58" i="1"/>
  <c r="Q58" i="1" s="1"/>
  <c r="R58" i="1" s="1"/>
  <c r="S58" i="1" s="1"/>
  <c r="T58" i="1" s="1"/>
  <c r="U58" i="1" s="1"/>
  <c r="V58" i="1" s="1"/>
  <c r="W58" i="1" s="1"/>
  <c r="X58" i="1" s="1"/>
  <c r="Y58" i="1" s="1"/>
  <c r="Z58" i="1" s="1"/>
  <c r="J58" i="1"/>
  <c r="J57" i="1"/>
  <c r="P57" i="1" s="1"/>
  <c r="Q57" i="1" s="1"/>
  <c r="R57" i="1" s="1"/>
  <c r="S57" i="1" s="1"/>
  <c r="T57" i="1" s="1"/>
  <c r="U57" i="1" s="1"/>
  <c r="V57" i="1" s="1"/>
  <c r="W57" i="1" s="1"/>
  <c r="X57" i="1" s="1"/>
  <c r="Y57" i="1" s="1"/>
  <c r="Z57" i="1" s="1"/>
  <c r="P56" i="1"/>
  <c r="Q56" i="1" s="1"/>
  <c r="R56" i="1" s="1"/>
  <c r="S56" i="1" s="1"/>
  <c r="T56" i="1" s="1"/>
  <c r="U56" i="1" s="1"/>
  <c r="V56" i="1" s="1"/>
  <c r="W56" i="1" s="1"/>
  <c r="X56" i="1" s="1"/>
  <c r="Y56" i="1" s="1"/>
  <c r="Z56" i="1" s="1"/>
  <c r="J56" i="1"/>
  <c r="P55" i="1"/>
  <c r="Q55" i="1" s="1"/>
  <c r="R55" i="1" s="1"/>
  <c r="S55" i="1" s="1"/>
  <c r="T55" i="1" s="1"/>
  <c r="U55" i="1" s="1"/>
  <c r="V55" i="1" s="1"/>
  <c r="W55" i="1" s="1"/>
  <c r="X55" i="1" s="1"/>
  <c r="Y55" i="1" s="1"/>
  <c r="Z55" i="1" s="1"/>
  <c r="J55" i="1"/>
  <c r="J54" i="1"/>
  <c r="P49" i="1"/>
  <c r="Q49" i="1" s="1"/>
  <c r="R49" i="1" s="1"/>
  <c r="S49" i="1" s="1"/>
  <c r="T49" i="1" s="1"/>
  <c r="U49" i="1" s="1"/>
  <c r="V49" i="1" s="1"/>
  <c r="W49" i="1" s="1"/>
  <c r="X49" i="1" s="1"/>
  <c r="Y49" i="1" s="1"/>
  <c r="Z49" i="1" s="1"/>
  <c r="J49" i="1"/>
  <c r="J48" i="1"/>
  <c r="P47" i="1"/>
  <c r="Q47" i="1" s="1"/>
  <c r="R47" i="1" s="1"/>
  <c r="S47" i="1" s="1"/>
  <c r="T47" i="1" s="1"/>
  <c r="U47" i="1" s="1"/>
  <c r="V47" i="1" s="1"/>
  <c r="W47" i="1" s="1"/>
  <c r="X47" i="1" s="1"/>
  <c r="Y47" i="1" s="1"/>
  <c r="Z47" i="1" s="1"/>
  <c r="J47" i="1"/>
  <c r="J46" i="1"/>
  <c r="P45" i="1"/>
  <c r="Q45" i="1" s="1"/>
  <c r="R45" i="1" s="1"/>
  <c r="S45" i="1" s="1"/>
  <c r="T45" i="1" s="1"/>
  <c r="U45" i="1" s="1"/>
  <c r="V45" i="1" s="1"/>
  <c r="W45" i="1" s="1"/>
  <c r="X45" i="1" s="1"/>
  <c r="Y45" i="1" s="1"/>
  <c r="Z45" i="1" s="1"/>
  <c r="J45" i="1"/>
  <c r="J44" i="1"/>
  <c r="P43" i="1"/>
  <c r="Q43" i="1" s="1"/>
  <c r="R43" i="1" s="1"/>
  <c r="S43" i="1" s="1"/>
  <c r="T43" i="1" s="1"/>
  <c r="U43" i="1" s="1"/>
  <c r="V43" i="1" s="1"/>
  <c r="W43" i="1" s="1"/>
  <c r="X43" i="1" s="1"/>
  <c r="Y43" i="1" s="1"/>
  <c r="Z43" i="1" s="1"/>
  <c r="J43" i="1"/>
  <c r="J42" i="1"/>
  <c r="P41" i="1"/>
  <c r="Q41" i="1" s="1"/>
  <c r="R41" i="1" s="1"/>
  <c r="S41" i="1" s="1"/>
  <c r="T41" i="1" s="1"/>
  <c r="U41" i="1" s="1"/>
  <c r="V41" i="1" s="1"/>
  <c r="W41" i="1" s="1"/>
  <c r="X41" i="1" s="1"/>
  <c r="Y41" i="1" s="1"/>
  <c r="Z41" i="1" s="1"/>
  <c r="J41" i="1"/>
  <c r="J40" i="1"/>
  <c r="P39" i="1"/>
  <c r="Q39" i="1" s="1"/>
  <c r="R39" i="1" s="1"/>
  <c r="S39" i="1" s="1"/>
  <c r="T39" i="1" s="1"/>
  <c r="U39" i="1" s="1"/>
  <c r="V39" i="1" s="1"/>
  <c r="W39" i="1" s="1"/>
  <c r="X39" i="1" s="1"/>
  <c r="Y39" i="1" s="1"/>
  <c r="Z39" i="1" s="1"/>
  <c r="J39" i="1"/>
  <c r="J38" i="1"/>
  <c r="P37" i="1"/>
  <c r="Q37" i="1" s="1"/>
  <c r="R37" i="1" s="1"/>
  <c r="S37" i="1" s="1"/>
  <c r="T37" i="1" s="1"/>
  <c r="U37" i="1" s="1"/>
  <c r="V37" i="1" s="1"/>
  <c r="W37" i="1" s="1"/>
  <c r="X37" i="1" s="1"/>
  <c r="Y37" i="1" s="1"/>
  <c r="Z37" i="1" s="1"/>
  <c r="J37" i="1"/>
  <c r="P36" i="1"/>
  <c r="Q36" i="1" s="1"/>
  <c r="R36" i="1" s="1"/>
  <c r="S36" i="1" s="1"/>
  <c r="T36" i="1" s="1"/>
  <c r="U36" i="1" s="1"/>
  <c r="V36" i="1" s="1"/>
  <c r="W36" i="1" s="1"/>
  <c r="X36" i="1" s="1"/>
  <c r="Y36" i="1" s="1"/>
  <c r="Z36" i="1" s="1"/>
  <c r="J36" i="1"/>
  <c r="P35" i="1"/>
  <c r="Q35" i="1" s="1"/>
  <c r="R35" i="1" s="1"/>
  <c r="S35" i="1" s="1"/>
  <c r="T35" i="1" s="1"/>
  <c r="U35" i="1" s="1"/>
  <c r="V35" i="1" s="1"/>
  <c r="W35" i="1" s="1"/>
  <c r="X35" i="1" s="1"/>
  <c r="Y35" i="1" s="1"/>
  <c r="Z35" i="1" s="1"/>
  <c r="J35" i="1"/>
  <c r="P34" i="1"/>
  <c r="Q34" i="1" s="1"/>
  <c r="R34" i="1" s="1"/>
  <c r="S34" i="1" s="1"/>
  <c r="T34" i="1" s="1"/>
  <c r="U34" i="1" s="1"/>
  <c r="V34" i="1" s="1"/>
  <c r="W34" i="1" s="1"/>
  <c r="X34" i="1" s="1"/>
  <c r="Y34" i="1" s="1"/>
  <c r="Z34" i="1" s="1"/>
  <c r="J34" i="1"/>
  <c r="J33" i="1"/>
  <c r="P33" i="1" s="1"/>
  <c r="Q33" i="1" s="1"/>
  <c r="R33" i="1" s="1"/>
  <c r="S33" i="1" s="1"/>
  <c r="T33" i="1" s="1"/>
  <c r="U33" i="1" s="1"/>
  <c r="V33" i="1" s="1"/>
  <c r="W33" i="1" s="1"/>
  <c r="X33" i="1" s="1"/>
  <c r="Y33" i="1" s="1"/>
  <c r="Z33" i="1" s="1"/>
  <c r="P32" i="1"/>
  <c r="Q32" i="1" s="1"/>
  <c r="R32" i="1" s="1"/>
  <c r="S32" i="1" s="1"/>
  <c r="T32" i="1" s="1"/>
  <c r="U32" i="1" s="1"/>
  <c r="V32" i="1" s="1"/>
  <c r="W32" i="1" s="1"/>
  <c r="X32" i="1" s="1"/>
  <c r="Y32" i="1" s="1"/>
  <c r="Z32" i="1" s="1"/>
  <c r="J32" i="1"/>
  <c r="J31" i="1"/>
  <c r="P31" i="1" s="1"/>
  <c r="Q31" i="1" s="1"/>
  <c r="R31" i="1" s="1"/>
  <c r="S31" i="1" s="1"/>
  <c r="T31" i="1" s="1"/>
  <c r="U31" i="1" s="1"/>
  <c r="V31" i="1" s="1"/>
  <c r="W31" i="1" s="1"/>
  <c r="X31" i="1" s="1"/>
  <c r="Y31" i="1" s="1"/>
  <c r="Z31" i="1" s="1"/>
  <c r="P30" i="1"/>
  <c r="Q30" i="1" s="1"/>
  <c r="R30" i="1" s="1"/>
  <c r="S30" i="1" s="1"/>
  <c r="T30" i="1" s="1"/>
  <c r="U30" i="1" s="1"/>
  <c r="V30" i="1" s="1"/>
  <c r="W30" i="1" s="1"/>
  <c r="X30" i="1" s="1"/>
  <c r="Y30" i="1" s="1"/>
  <c r="Z30" i="1" s="1"/>
  <c r="J30" i="1"/>
  <c r="M29" i="1"/>
  <c r="N29" i="1" s="1"/>
  <c r="O29" i="1" s="1"/>
  <c r="P29" i="1" s="1"/>
  <c r="Q29" i="1" s="1"/>
  <c r="R29" i="1" s="1"/>
  <c r="S29" i="1" s="1"/>
  <c r="T29" i="1" s="1"/>
  <c r="U29" i="1" s="1"/>
  <c r="V29" i="1" s="1"/>
  <c r="W29" i="1" s="1"/>
  <c r="X29" i="1" s="1"/>
  <c r="Y29" i="1" s="1"/>
  <c r="Z29" i="1" s="1"/>
  <c r="J29" i="1"/>
  <c r="L28" i="1"/>
  <c r="J28" i="1"/>
  <c r="I27" i="1"/>
  <c r="I10" i="1" s="1"/>
  <c r="K26" i="1"/>
  <c r="I16" i="1"/>
  <c r="G13" i="1"/>
  <c r="I9" i="1" s="1"/>
  <c r="L9" i="1"/>
  <c r="L8" i="1" s="1"/>
  <c r="K8" i="1"/>
  <c r="G44" i="6" l="1"/>
  <c r="G35" i="6"/>
  <c r="F44" i="6"/>
  <c r="H17" i="4"/>
  <c r="G42" i="6" s="1"/>
  <c r="G46" i="6" s="1"/>
  <c r="G49" i="6" s="1"/>
  <c r="K28" i="4"/>
  <c r="K18" i="4" s="1"/>
  <c r="J18" i="4"/>
  <c r="F35" i="6"/>
  <c r="K27" i="4"/>
  <c r="J17" i="4"/>
  <c r="E17" i="4"/>
  <c r="G17" i="4"/>
  <c r="I17" i="4"/>
  <c r="H42" i="6" s="1"/>
  <c r="F27" i="3"/>
  <c r="G22" i="4" s="1"/>
  <c r="H43" i="6"/>
  <c r="F17" i="4"/>
  <c r="K209" i="1"/>
  <c r="K15" i="1" s="1"/>
  <c r="I17" i="1"/>
  <c r="C4" i="5" s="1"/>
  <c r="K25" i="1"/>
  <c r="K7" i="1"/>
  <c r="C3" i="5"/>
  <c r="I244" i="1"/>
  <c r="I172" i="1"/>
  <c r="I208" i="1"/>
  <c r="I136" i="1"/>
  <c r="I64" i="1"/>
  <c r="I100" i="1"/>
  <c r="I8" i="1"/>
  <c r="J9" i="1"/>
  <c r="I26" i="1"/>
  <c r="L25" i="1"/>
  <c r="L7" i="1"/>
  <c r="H126" i="2"/>
  <c r="H120" i="2"/>
  <c r="P44" i="1"/>
  <c r="Q44" i="1" s="1"/>
  <c r="R44" i="1" s="1"/>
  <c r="S44" i="1" s="1"/>
  <c r="T44" i="1" s="1"/>
  <c r="U44" i="1" s="1"/>
  <c r="V44" i="1" s="1"/>
  <c r="W44" i="1" s="1"/>
  <c r="X44" i="1" s="1"/>
  <c r="Y44" i="1" s="1"/>
  <c r="Z44" i="1" s="1"/>
  <c r="F3" i="5"/>
  <c r="L136" i="1"/>
  <c r="M136" i="1" s="1"/>
  <c r="N136" i="1" s="1"/>
  <c r="O136" i="1" s="1"/>
  <c r="P136" i="1" s="1"/>
  <c r="Q136" i="1" s="1"/>
  <c r="R136" i="1" s="1"/>
  <c r="S136" i="1" s="1"/>
  <c r="T136" i="1" s="1"/>
  <c r="U136" i="1" s="1"/>
  <c r="V136" i="1" s="1"/>
  <c r="W136" i="1" s="1"/>
  <c r="X136" i="1" s="1"/>
  <c r="Y136" i="1" s="1"/>
  <c r="Z136" i="1" s="1"/>
  <c r="L208" i="1"/>
  <c r="M208" i="1" s="1"/>
  <c r="N208" i="1" s="1"/>
  <c r="O208" i="1" s="1"/>
  <c r="P208" i="1" s="1"/>
  <c r="Q208" i="1" s="1"/>
  <c r="R208" i="1" s="1"/>
  <c r="S208" i="1" s="1"/>
  <c r="T208" i="1" s="1"/>
  <c r="U208" i="1" s="1"/>
  <c r="V208" i="1" s="1"/>
  <c r="W208" i="1" s="1"/>
  <c r="X208" i="1" s="1"/>
  <c r="Y208" i="1" s="1"/>
  <c r="Z208" i="1" s="1"/>
  <c r="L244" i="1"/>
  <c r="M244" i="1" s="1"/>
  <c r="N244" i="1" s="1"/>
  <c r="O244" i="1" s="1"/>
  <c r="P244" i="1" s="1"/>
  <c r="Q244" i="1" s="1"/>
  <c r="R244" i="1" s="1"/>
  <c r="S244" i="1" s="1"/>
  <c r="T244" i="1" s="1"/>
  <c r="U244" i="1" s="1"/>
  <c r="V244" i="1" s="1"/>
  <c r="W244" i="1" s="1"/>
  <c r="X244" i="1" s="1"/>
  <c r="Y244" i="1" s="1"/>
  <c r="Z244" i="1" s="1"/>
  <c r="L172" i="1"/>
  <c r="M172" i="1" s="1"/>
  <c r="N172" i="1" s="1"/>
  <c r="O172" i="1" s="1"/>
  <c r="P172" i="1" s="1"/>
  <c r="Q172" i="1" s="1"/>
  <c r="R172" i="1" s="1"/>
  <c r="S172" i="1" s="1"/>
  <c r="T172" i="1" s="1"/>
  <c r="U172" i="1" s="1"/>
  <c r="V172" i="1" s="1"/>
  <c r="W172" i="1" s="1"/>
  <c r="X172" i="1" s="1"/>
  <c r="Y172" i="1" s="1"/>
  <c r="Z172" i="1" s="1"/>
  <c r="L100" i="1"/>
  <c r="M100" i="1" s="1"/>
  <c r="N100" i="1" s="1"/>
  <c r="O100" i="1" s="1"/>
  <c r="P100" i="1" s="1"/>
  <c r="Q100" i="1" s="1"/>
  <c r="R100" i="1" s="1"/>
  <c r="S100" i="1" s="1"/>
  <c r="T100" i="1" s="1"/>
  <c r="U100" i="1" s="1"/>
  <c r="V100" i="1" s="1"/>
  <c r="W100" i="1" s="1"/>
  <c r="X100" i="1" s="1"/>
  <c r="Y100" i="1" s="1"/>
  <c r="Z100" i="1" s="1"/>
  <c r="L26" i="1"/>
  <c r="M26" i="1" s="1"/>
  <c r="N26" i="1" s="1"/>
  <c r="O26" i="1" s="1"/>
  <c r="P26" i="1" s="1"/>
  <c r="Q26" i="1" s="1"/>
  <c r="R26" i="1" s="1"/>
  <c r="S26" i="1" s="1"/>
  <c r="T26" i="1" s="1"/>
  <c r="U26" i="1" s="1"/>
  <c r="V26" i="1" s="1"/>
  <c r="W26" i="1" s="1"/>
  <c r="X26" i="1" s="1"/>
  <c r="Y26" i="1" s="1"/>
  <c r="Z26" i="1" s="1"/>
  <c r="M70" i="1"/>
  <c r="N70" i="1" s="1"/>
  <c r="O70" i="1" s="1"/>
  <c r="P70" i="1" s="1"/>
  <c r="Q70" i="1" s="1"/>
  <c r="R70" i="1" s="1"/>
  <c r="S70" i="1" s="1"/>
  <c r="T70" i="1" s="1"/>
  <c r="U70" i="1" s="1"/>
  <c r="V70" i="1" s="1"/>
  <c r="W70" i="1" s="1"/>
  <c r="X70" i="1" s="1"/>
  <c r="Y70" i="1" s="1"/>
  <c r="Z70" i="1" s="1"/>
  <c r="K70" i="1"/>
  <c r="K65" i="1" s="1"/>
  <c r="K11" i="1" s="1"/>
  <c r="P140" i="1"/>
  <c r="Q140" i="1" s="1"/>
  <c r="R140" i="1" s="1"/>
  <c r="S140" i="1" s="1"/>
  <c r="T140" i="1" s="1"/>
  <c r="U140" i="1" s="1"/>
  <c r="V140" i="1" s="1"/>
  <c r="W140" i="1" s="1"/>
  <c r="X140" i="1" s="1"/>
  <c r="Y140" i="1" s="1"/>
  <c r="Z140" i="1" s="1"/>
  <c r="J65" i="1"/>
  <c r="J11" i="1" s="1"/>
  <c r="P78" i="1"/>
  <c r="Q78" i="1" s="1"/>
  <c r="R78" i="1" s="1"/>
  <c r="S78" i="1" s="1"/>
  <c r="T78" i="1" s="1"/>
  <c r="U78" i="1" s="1"/>
  <c r="V78" i="1" s="1"/>
  <c r="W78" i="1" s="1"/>
  <c r="X78" i="1" s="1"/>
  <c r="Y78" i="1" s="1"/>
  <c r="Z78" i="1" s="1"/>
  <c r="J27" i="1"/>
  <c r="J10" i="1" s="1"/>
  <c r="M28" i="1"/>
  <c r="K28" i="1"/>
  <c r="L27" i="1"/>
  <c r="L10" i="1" s="1"/>
  <c r="H10" i="2"/>
  <c r="H8" i="2"/>
  <c r="P40" i="1"/>
  <c r="Q40" i="1" s="1"/>
  <c r="R40" i="1" s="1"/>
  <c r="S40" i="1" s="1"/>
  <c r="T40" i="1" s="1"/>
  <c r="U40" i="1" s="1"/>
  <c r="V40" i="1" s="1"/>
  <c r="W40" i="1" s="1"/>
  <c r="X40" i="1" s="1"/>
  <c r="Y40" i="1" s="1"/>
  <c r="Z40" i="1" s="1"/>
  <c r="P48" i="1"/>
  <c r="Q48" i="1" s="1"/>
  <c r="R48" i="1" s="1"/>
  <c r="S48" i="1" s="1"/>
  <c r="T48" i="1" s="1"/>
  <c r="U48" i="1" s="1"/>
  <c r="V48" i="1" s="1"/>
  <c r="W48" i="1" s="1"/>
  <c r="X48" i="1" s="1"/>
  <c r="Y48" i="1" s="1"/>
  <c r="Z48" i="1" s="1"/>
  <c r="H128" i="2"/>
  <c r="M9" i="1"/>
  <c r="P38" i="1"/>
  <c r="Q38" i="1" s="1"/>
  <c r="R38" i="1" s="1"/>
  <c r="S38" i="1" s="1"/>
  <c r="T38" i="1" s="1"/>
  <c r="U38" i="1" s="1"/>
  <c r="V38" i="1" s="1"/>
  <c r="W38" i="1" s="1"/>
  <c r="X38" i="1" s="1"/>
  <c r="Y38" i="1" s="1"/>
  <c r="Z38" i="1" s="1"/>
  <c r="P46" i="1"/>
  <c r="Q46" i="1" s="1"/>
  <c r="R46" i="1" s="1"/>
  <c r="S46" i="1" s="1"/>
  <c r="T46" i="1" s="1"/>
  <c r="U46" i="1" s="1"/>
  <c r="V46" i="1" s="1"/>
  <c r="W46" i="1" s="1"/>
  <c r="X46" i="1" s="1"/>
  <c r="Y46" i="1" s="1"/>
  <c r="Z46" i="1" s="1"/>
  <c r="L64" i="1"/>
  <c r="M64" i="1" s="1"/>
  <c r="N64" i="1" s="1"/>
  <c r="O64" i="1" s="1"/>
  <c r="P64" i="1" s="1"/>
  <c r="Q64" i="1" s="1"/>
  <c r="R64" i="1" s="1"/>
  <c r="S64" i="1" s="1"/>
  <c r="T64" i="1" s="1"/>
  <c r="U64" i="1" s="1"/>
  <c r="V64" i="1" s="1"/>
  <c r="W64" i="1" s="1"/>
  <c r="X64" i="1" s="1"/>
  <c r="Y64" i="1" s="1"/>
  <c r="Z64" i="1" s="1"/>
  <c r="H214" i="2"/>
  <c r="H206" i="2"/>
  <c r="G4" i="4"/>
  <c r="D3" i="3"/>
  <c r="G16" i="1"/>
  <c r="P42" i="1"/>
  <c r="Q42" i="1" s="1"/>
  <c r="R42" i="1" s="1"/>
  <c r="S42" i="1" s="1"/>
  <c r="T42" i="1" s="1"/>
  <c r="U42" i="1" s="1"/>
  <c r="V42" i="1" s="1"/>
  <c r="W42" i="1" s="1"/>
  <c r="X42" i="1" s="1"/>
  <c r="Y42" i="1" s="1"/>
  <c r="Z42" i="1" s="1"/>
  <c r="P54" i="1"/>
  <c r="Q54" i="1" s="1"/>
  <c r="R54" i="1" s="1"/>
  <c r="S54" i="1" s="1"/>
  <c r="T54" i="1" s="1"/>
  <c r="U54" i="1" s="1"/>
  <c r="V54" i="1" s="1"/>
  <c r="W54" i="1" s="1"/>
  <c r="X54" i="1" s="1"/>
  <c r="Y54" i="1" s="1"/>
  <c r="Z54" i="1" s="1"/>
  <c r="J101" i="1"/>
  <c r="J12" i="1" s="1"/>
  <c r="H14" i="2"/>
  <c r="H6" i="2"/>
  <c r="H124" i="2"/>
  <c r="P150" i="1"/>
  <c r="Q150" i="1" s="1"/>
  <c r="R150" i="1" s="1"/>
  <c r="S150" i="1" s="1"/>
  <c r="T150" i="1" s="1"/>
  <c r="U150" i="1" s="1"/>
  <c r="V150" i="1" s="1"/>
  <c r="W150" i="1" s="1"/>
  <c r="X150" i="1" s="1"/>
  <c r="Y150" i="1" s="1"/>
  <c r="Z150" i="1" s="1"/>
  <c r="H12" i="2"/>
  <c r="H112" i="2"/>
  <c r="K101" i="1"/>
  <c r="K12" i="1" s="1"/>
  <c r="H130" i="2"/>
  <c r="H208" i="2"/>
  <c r="H146" i="2"/>
  <c r="H46" i="2"/>
  <c r="H48" i="2"/>
  <c r="J173" i="1"/>
  <c r="J14" i="1" s="1"/>
  <c r="H210" i="2"/>
  <c r="H44" i="2"/>
  <c r="P142" i="1"/>
  <c r="Q142" i="1" s="1"/>
  <c r="R142" i="1" s="1"/>
  <c r="S142" i="1" s="1"/>
  <c r="T142" i="1" s="1"/>
  <c r="U142" i="1" s="1"/>
  <c r="V142" i="1" s="1"/>
  <c r="W142" i="1" s="1"/>
  <c r="X142" i="1" s="1"/>
  <c r="Y142" i="1" s="1"/>
  <c r="Z142" i="1" s="1"/>
  <c r="P144" i="1"/>
  <c r="Q144" i="1" s="1"/>
  <c r="R144" i="1" s="1"/>
  <c r="S144" i="1" s="1"/>
  <c r="T144" i="1" s="1"/>
  <c r="U144" i="1" s="1"/>
  <c r="V144" i="1" s="1"/>
  <c r="W144" i="1" s="1"/>
  <c r="X144" i="1" s="1"/>
  <c r="Y144" i="1" s="1"/>
  <c r="Z144" i="1" s="1"/>
  <c r="L209" i="1"/>
  <c r="L15" i="1" s="1"/>
  <c r="J245" i="1"/>
  <c r="J16" i="1" s="1"/>
  <c r="M245" i="1"/>
  <c r="M16" i="1" s="1"/>
  <c r="H58" i="2"/>
  <c r="H82" i="2"/>
  <c r="J209" i="1"/>
  <c r="J15" i="1" s="1"/>
  <c r="R210" i="1"/>
  <c r="P252" i="1"/>
  <c r="Q252" i="1" s="1"/>
  <c r="R252" i="1" s="1"/>
  <c r="S252" i="1" s="1"/>
  <c r="T252" i="1" s="1"/>
  <c r="U252" i="1" s="1"/>
  <c r="V252" i="1" s="1"/>
  <c r="W252" i="1" s="1"/>
  <c r="X252" i="1" s="1"/>
  <c r="Y252" i="1" s="1"/>
  <c r="Z252" i="1" s="1"/>
  <c r="J137" i="1"/>
  <c r="J13" i="1" s="1"/>
  <c r="H62" i="2"/>
  <c r="P176" i="1"/>
  <c r="Q176" i="1" s="1"/>
  <c r="R176" i="1" s="1"/>
  <c r="S176" i="1" s="1"/>
  <c r="T176" i="1" s="1"/>
  <c r="U176" i="1" s="1"/>
  <c r="V176" i="1" s="1"/>
  <c r="W176" i="1" s="1"/>
  <c r="X176" i="1" s="1"/>
  <c r="Y176" i="1" s="1"/>
  <c r="Z176" i="1" s="1"/>
  <c r="H180" i="2"/>
  <c r="H148" i="2"/>
  <c r="H84" i="2"/>
  <c r="H94" i="2"/>
  <c r="E15" i="4"/>
  <c r="E8" i="4" s="1"/>
  <c r="D42" i="6"/>
  <c r="D46" i="6" s="1"/>
  <c r="D49" i="6" s="1"/>
  <c r="E42" i="6"/>
  <c r="E46" i="6" s="1"/>
  <c r="E49" i="6" s="1"/>
  <c r="F15" i="4"/>
  <c r="F8" i="4" s="1"/>
  <c r="H90" i="2"/>
  <c r="F42" i="6"/>
  <c r="F46" i="6" s="1"/>
  <c r="F49" i="6" s="1"/>
  <c r="G15" i="4"/>
  <c r="G8" i="4" s="1"/>
  <c r="I42" i="6"/>
  <c r="L28" i="4"/>
  <c r="J31" i="6"/>
  <c r="I18" i="4"/>
  <c r="H31" i="6" s="1"/>
  <c r="I31" i="6"/>
  <c r="H15" i="4"/>
  <c r="H8" i="4" s="1"/>
  <c r="I43" i="6"/>
  <c r="M28" i="4" l="1"/>
  <c r="N28" i="4" s="1"/>
  <c r="O28" i="4" s="1"/>
  <c r="P28" i="4" s="1"/>
  <c r="Q28" i="4" s="1"/>
  <c r="R28" i="4" s="1"/>
  <c r="S28" i="4" s="1"/>
  <c r="L18" i="4"/>
  <c r="L27" i="4"/>
  <c r="K17" i="4"/>
  <c r="J42" i="6" s="1"/>
  <c r="H122" i="2"/>
  <c r="H18" i="2"/>
  <c r="H22" i="2"/>
  <c r="M18" i="4"/>
  <c r="L31" i="6" s="1"/>
  <c r="H44" i="6"/>
  <c r="H46" i="6" s="1"/>
  <c r="H49" i="6" s="1"/>
  <c r="H35" i="6"/>
  <c r="K173" i="1"/>
  <c r="K14" i="1" s="1"/>
  <c r="H24" i="2"/>
  <c r="H118" i="2"/>
  <c r="K243" i="1"/>
  <c r="K171" i="1"/>
  <c r="K207" i="1"/>
  <c r="K135" i="1"/>
  <c r="K63" i="1"/>
  <c r="K99" i="1"/>
  <c r="P18" i="4"/>
  <c r="O31" i="6" s="1"/>
  <c r="E7" i="5"/>
  <c r="G11" i="4"/>
  <c r="G13" i="4"/>
  <c r="L245" i="1"/>
  <c r="L16" i="1" s="1"/>
  <c r="L137" i="1"/>
  <c r="L13" i="1" s="1"/>
  <c r="L65" i="1"/>
  <c r="L11" i="1" s="1"/>
  <c r="G3" i="5"/>
  <c r="N9" i="1"/>
  <c r="M8" i="1"/>
  <c r="H114" i="2"/>
  <c r="H116" i="2"/>
  <c r="L243" i="1"/>
  <c r="L171" i="1"/>
  <c r="L207" i="1"/>
  <c r="L99" i="1"/>
  <c r="L135" i="1"/>
  <c r="L63" i="1"/>
  <c r="S210" i="1"/>
  <c r="T28" i="4"/>
  <c r="S18" i="4"/>
  <c r="R31" i="6" s="1"/>
  <c r="F11" i="4"/>
  <c r="D7" i="5"/>
  <c r="F13" i="4"/>
  <c r="K245" i="1"/>
  <c r="K16" i="1" s="1"/>
  <c r="H15" i="2"/>
  <c r="J17" i="1"/>
  <c r="R18" i="4"/>
  <c r="Q31" i="6" s="1"/>
  <c r="O18" i="4"/>
  <c r="N31" i="6" s="1"/>
  <c r="N18" i="4"/>
  <c r="H56" i="2"/>
  <c r="H16" i="2"/>
  <c r="M137" i="1"/>
  <c r="M13" i="1" s="1"/>
  <c r="H28" i="2"/>
  <c r="H30" i="2"/>
  <c r="N137" i="1"/>
  <c r="N13" i="1" s="1"/>
  <c r="D3" i="5"/>
  <c r="J244" i="1"/>
  <c r="H88" i="2" s="1"/>
  <c r="J172" i="1"/>
  <c r="H80" i="2" s="1"/>
  <c r="J208" i="1"/>
  <c r="J100" i="1"/>
  <c r="H212" i="2" s="1"/>
  <c r="J26" i="1"/>
  <c r="J8" i="1"/>
  <c r="J136" i="1"/>
  <c r="H52" i="2" s="1"/>
  <c r="J64" i="1"/>
  <c r="K27" i="1"/>
  <c r="K10" i="1" s="1"/>
  <c r="I7" i="1"/>
  <c r="I25" i="1"/>
  <c r="J15" i="4"/>
  <c r="J8" i="4" s="1"/>
  <c r="N245" i="1"/>
  <c r="N16" i="1" s="1"/>
  <c r="D29" i="6"/>
  <c r="D32" i="6" s="1"/>
  <c r="D33" i="6" s="1"/>
  <c r="D37" i="6" s="1"/>
  <c r="D39" i="6" s="1"/>
  <c r="D51" i="6" s="1"/>
  <c r="E6" i="4"/>
  <c r="C6" i="5" s="1"/>
  <c r="E3" i="3"/>
  <c r="I44" i="6"/>
  <c r="I46" i="6" s="1"/>
  <c r="I49" i="6" s="1"/>
  <c r="J43" i="6"/>
  <c r="I35" i="6"/>
  <c r="H92" i="2"/>
  <c r="H54" i="2"/>
  <c r="F7" i="5"/>
  <c r="H11" i="4"/>
  <c r="H13" i="4"/>
  <c r="Q18" i="4"/>
  <c r="P31" i="6" s="1"/>
  <c r="I15" i="4"/>
  <c r="I8" i="4" s="1"/>
  <c r="J11" i="4" s="1"/>
  <c r="C7" i="5"/>
  <c r="E7" i="4"/>
  <c r="F7" i="4" s="1"/>
  <c r="G15" i="1"/>
  <c r="I18" i="1" s="1"/>
  <c r="K137" i="1"/>
  <c r="K13" i="1" s="1"/>
  <c r="H150" i="2"/>
  <c r="H20" i="2"/>
  <c r="N28" i="1"/>
  <c r="M27" i="1"/>
  <c r="M10" i="1" s="1"/>
  <c r="M209" i="1"/>
  <c r="M15" i="1" s="1"/>
  <c r="L101" i="1"/>
  <c r="L12" i="1" s="1"/>
  <c r="M27" i="4" l="1"/>
  <c r="L17" i="4"/>
  <c r="K42" i="6" s="1"/>
  <c r="K15" i="4"/>
  <c r="K8" i="4" s="1"/>
  <c r="K13" i="4" s="1"/>
  <c r="C8" i="5"/>
  <c r="C9" i="5" s="1"/>
  <c r="K17" i="1"/>
  <c r="K18" i="1" s="1"/>
  <c r="P138" i="1"/>
  <c r="O137" i="1"/>
  <c r="O13" i="1" s="1"/>
  <c r="K31" i="6"/>
  <c r="L15" i="4"/>
  <c r="L8" i="4" s="1"/>
  <c r="O245" i="1"/>
  <c r="O16" i="1" s="1"/>
  <c r="P246" i="1"/>
  <c r="H4" i="4"/>
  <c r="H3" i="5"/>
  <c r="O9" i="1"/>
  <c r="N8" i="1"/>
  <c r="L173" i="1"/>
  <c r="L14" i="1" s="1"/>
  <c r="L17" i="1" s="1"/>
  <c r="M31" i="6"/>
  <c r="M33" i="6" s="1"/>
  <c r="N209" i="1"/>
  <c r="N15" i="1" s="1"/>
  <c r="U28" i="4"/>
  <c r="T18" i="4"/>
  <c r="S31" i="6" s="1"/>
  <c r="T210" i="1"/>
  <c r="M65" i="1"/>
  <c r="M11" i="1" s="1"/>
  <c r="M101" i="1"/>
  <c r="M12" i="1" s="1"/>
  <c r="E29" i="6"/>
  <c r="E32" i="6" s="1"/>
  <c r="E33" i="6" s="1"/>
  <c r="E37" i="6" s="1"/>
  <c r="E39" i="6" s="1"/>
  <c r="E51" i="6" s="1"/>
  <c r="F6" i="4"/>
  <c r="F3" i="3"/>
  <c r="I207" i="1"/>
  <c r="I171" i="1"/>
  <c r="I243" i="1"/>
  <c r="I99" i="1"/>
  <c r="I63" i="1"/>
  <c r="I135" i="1"/>
  <c r="J44" i="6"/>
  <c r="J46" i="6" s="1"/>
  <c r="J49" i="6" s="1"/>
  <c r="K43" i="6"/>
  <c r="J35" i="6"/>
  <c r="D4" i="5"/>
  <c r="J18" i="1"/>
  <c r="F12" i="4"/>
  <c r="G7" i="4"/>
  <c r="F10" i="4"/>
  <c r="H7" i="5"/>
  <c r="J13" i="4"/>
  <c r="N27" i="1"/>
  <c r="N10" i="1" s="1"/>
  <c r="O28" i="1"/>
  <c r="G7" i="5"/>
  <c r="I11" i="4"/>
  <c r="I13" i="4"/>
  <c r="J25" i="1"/>
  <c r="J7" i="1"/>
  <c r="M25" i="1"/>
  <c r="M7" i="1"/>
  <c r="N27" i="4" l="1"/>
  <c r="M17" i="4"/>
  <c r="K11" i="4"/>
  <c r="I7" i="5"/>
  <c r="E4" i="5"/>
  <c r="D6" i="5"/>
  <c r="D8" i="5" s="1"/>
  <c r="D9" i="5" s="1"/>
  <c r="N25" i="1"/>
  <c r="N7" i="1"/>
  <c r="I3" i="5"/>
  <c r="P9" i="1"/>
  <c r="O8" i="1"/>
  <c r="F4" i="5"/>
  <c r="L18" i="1"/>
  <c r="N65" i="1"/>
  <c r="N11" i="1" s="1"/>
  <c r="P28" i="1"/>
  <c r="O27" i="1"/>
  <c r="O10" i="1" s="1"/>
  <c r="J7" i="5"/>
  <c r="L13" i="4"/>
  <c r="L11" i="4"/>
  <c r="M207" i="1"/>
  <c r="M171" i="1"/>
  <c r="M243" i="1"/>
  <c r="M135" i="1"/>
  <c r="M63" i="1"/>
  <c r="M99" i="1"/>
  <c r="P213" i="1"/>
  <c r="O209" i="1"/>
  <c r="O15" i="1" s="1"/>
  <c r="P245" i="1"/>
  <c r="P16" i="1" s="1"/>
  <c r="Q246" i="1"/>
  <c r="U210" i="1"/>
  <c r="Q138" i="1"/>
  <c r="P137" i="1"/>
  <c r="P13" i="1" s="1"/>
  <c r="K44" i="6"/>
  <c r="K46" i="6" s="1"/>
  <c r="K49" i="6" s="1"/>
  <c r="L43" i="6"/>
  <c r="K35" i="6"/>
  <c r="G12" i="4"/>
  <c r="H7" i="4"/>
  <c r="G10" i="4"/>
  <c r="N101" i="1"/>
  <c r="N12" i="1" s="1"/>
  <c r="V28" i="4"/>
  <c r="U18" i="4"/>
  <c r="T31" i="6" s="1"/>
  <c r="M173" i="1"/>
  <c r="M14" i="1" s="1"/>
  <c r="M17" i="1" s="1"/>
  <c r="J243" i="1"/>
  <c r="J207" i="1"/>
  <c r="J171" i="1"/>
  <c r="J135" i="1"/>
  <c r="J99" i="1"/>
  <c r="J63" i="1"/>
  <c r="F29" i="6"/>
  <c r="F32" i="6" s="1"/>
  <c r="F33" i="6" s="1"/>
  <c r="F37" i="6" s="1"/>
  <c r="F39" i="6" s="1"/>
  <c r="F51" i="6" s="1"/>
  <c r="G6" i="4"/>
  <c r="E6" i="5" s="1"/>
  <c r="E8" i="5" s="1"/>
  <c r="E9" i="5" s="1"/>
  <c r="G3" i="3"/>
  <c r="L42" i="6" l="1"/>
  <c r="M15" i="4"/>
  <c r="M8" i="4" s="1"/>
  <c r="O27" i="4"/>
  <c r="N17" i="4"/>
  <c r="G4" i="5"/>
  <c r="M18" i="1"/>
  <c r="N207" i="1"/>
  <c r="N243" i="1"/>
  <c r="N135" i="1"/>
  <c r="N171" i="1"/>
  <c r="N99" i="1"/>
  <c r="N63" i="1"/>
  <c r="N173" i="1"/>
  <c r="N14" i="1" s="1"/>
  <c r="N17" i="1" s="1"/>
  <c r="R138" i="1"/>
  <c r="Q137" i="1"/>
  <c r="Q13" i="1" s="1"/>
  <c r="Q28" i="1"/>
  <c r="P27" i="1"/>
  <c r="P10" i="1" s="1"/>
  <c r="R246" i="1"/>
  <c r="Q245" i="1"/>
  <c r="Q16" i="1" s="1"/>
  <c r="G29" i="6"/>
  <c r="G32" i="6" s="1"/>
  <c r="G33" i="6" s="1"/>
  <c r="G37" i="6" s="1"/>
  <c r="G39" i="6" s="1"/>
  <c r="G51" i="6" s="1"/>
  <c r="H6" i="4"/>
  <c r="I7" i="4"/>
  <c r="H10" i="4"/>
  <c r="H12" i="4"/>
  <c r="W28" i="4"/>
  <c r="V18" i="4"/>
  <c r="U31" i="6" s="1"/>
  <c r="O7" i="1"/>
  <c r="O25" i="1"/>
  <c r="M43" i="6"/>
  <c r="L35" i="6"/>
  <c r="L44" i="6"/>
  <c r="L46" i="6" s="1"/>
  <c r="L49" i="6" s="1"/>
  <c r="V210" i="1"/>
  <c r="J3" i="5"/>
  <c r="Q9" i="1"/>
  <c r="P8" i="1"/>
  <c r="P102" i="1"/>
  <c r="O101" i="1"/>
  <c r="O12" i="1" s="1"/>
  <c r="Q213" i="1"/>
  <c r="P209" i="1"/>
  <c r="P15" i="1" s="1"/>
  <c r="P66" i="1"/>
  <c r="O65" i="1"/>
  <c r="O11" i="1" s="1"/>
  <c r="P27" i="4" l="1"/>
  <c r="O17" i="4"/>
  <c r="M42" i="6"/>
  <c r="N15" i="4"/>
  <c r="N8" i="4" s="1"/>
  <c r="K7" i="5"/>
  <c r="M13" i="4"/>
  <c r="M11" i="4"/>
  <c r="K19" i="1"/>
  <c r="K20" i="1" s="1"/>
  <c r="J19" i="1"/>
  <c r="J20" i="1" s="1"/>
  <c r="H4" i="5"/>
  <c r="N18" i="1"/>
  <c r="W210" i="1"/>
  <c r="R137" i="1"/>
  <c r="R13" i="1" s="1"/>
  <c r="S138" i="1"/>
  <c r="X28" i="4"/>
  <c r="W18" i="4"/>
  <c r="V31" i="6" s="1"/>
  <c r="P101" i="1"/>
  <c r="P12" i="1" s="1"/>
  <c r="Q102" i="1"/>
  <c r="R245" i="1"/>
  <c r="R16" i="1" s="1"/>
  <c r="S246" i="1"/>
  <c r="P7" i="1"/>
  <c r="P25" i="1"/>
  <c r="N43" i="6"/>
  <c r="M35" i="6"/>
  <c r="M37" i="6" s="1"/>
  <c r="M39" i="6" s="1"/>
  <c r="M44" i="6"/>
  <c r="M46" i="6" s="1"/>
  <c r="M49" i="6" s="1"/>
  <c r="J7" i="4"/>
  <c r="J12" i="4" s="1"/>
  <c r="I10" i="4"/>
  <c r="I12" i="4"/>
  <c r="H29" i="6"/>
  <c r="H32" i="6" s="1"/>
  <c r="H33" i="6" s="1"/>
  <c r="H37" i="6" s="1"/>
  <c r="H39" i="6" s="1"/>
  <c r="H51" i="6" s="1"/>
  <c r="I3" i="3"/>
  <c r="I6" i="4"/>
  <c r="P65" i="1"/>
  <c r="P11" i="1" s="1"/>
  <c r="Q66" i="1"/>
  <c r="O243" i="1"/>
  <c r="O207" i="1"/>
  <c r="O171" i="1"/>
  <c r="O99" i="1"/>
  <c r="O63" i="1"/>
  <c r="O135" i="1"/>
  <c r="F6" i="5"/>
  <c r="F8" i="5" s="1"/>
  <c r="F9" i="5" s="1"/>
  <c r="Q27" i="1"/>
  <c r="Q10" i="1" s="1"/>
  <c r="R28" i="1"/>
  <c r="O173" i="1"/>
  <c r="O14" i="1" s="1"/>
  <c r="O17" i="1" s="1"/>
  <c r="P174" i="1"/>
  <c r="K3" i="5"/>
  <c r="Q8" i="1"/>
  <c r="R9" i="1"/>
  <c r="R213" i="1"/>
  <c r="Q209" i="1"/>
  <c r="Q15" i="1" s="1"/>
  <c r="N11" i="4" l="1"/>
  <c r="N13" i="4"/>
  <c r="L7" i="5"/>
  <c r="L9" i="5" s="1"/>
  <c r="N42" i="6"/>
  <c r="O15" i="4"/>
  <c r="O8" i="4" s="1"/>
  <c r="P17" i="4"/>
  <c r="Q27" i="4"/>
  <c r="M51" i="6"/>
  <c r="I4" i="5"/>
  <c r="O18" i="1"/>
  <c r="I29" i="6"/>
  <c r="I32" i="6" s="1"/>
  <c r="I33" i="6" s="1"/>
  <c r="I37" i="6" s="1"/>
  <c r="I39" i="6" s="1"/>
  <c r="I51" i="6" s="1"/>
  <c r="J3" i="3"/>
  <c r="J6" i="4"/>
  <c r="H6" i="5" s="1"/>
  <c r="H8" i="5" s="1"/>
  <c r="H9" i="5" s="1"/>
  <c r="P243" i="1"/>
  <c r="P207" i="1"/>
  <c r="P171" i="1"/>
  <c r="P135" i="1"/>
  <c r="P63" i="1"/>
  <c r="P99" i="1"/>
  <c r="Y28" i="4"/>
  <c r="X18" i="4"/>
  <c r="W31" i="6" s="1"/>
  <c r="S137" i="1"/>
  <c r="S13" i="1" s="1"/>
  <c r="T138" i="1"/>
  <c r="S28" i="1"/>
  <c r="R27" i="1"/>
  <c r="R10" i="1" s="1"/>
  <c r="S245" i="1"/>
  <c r="S16" i="1" s="1"/>
  <c r="T246" i="1"/>
  <c r="Q65" i="1"/>
  <c r="Q11" i="1" s="1"/>
  <c r="R66" i="1"/>
  <c r="K7" i="4"/>
  <c r="J10" i="4"/>
  <c r="X210" i="1"/>
  <c r="S213" i="1"/>
  <c r="R209" i="1"/>
  <c r="R15" i="1" s="1"/>
  <c r="L3" i="5"/>
  <c r="R8" i="1"/>
  <c r="S9" i="1"/>
  <c r="Q7" i="1"/>
  <c r="Q25" i="1"/>
  <c r="R102" i="1"/>
  <c r="Q101" i="1"/>
  <c r="Q12" i="1" s="1"/>
  <c r="P173" i="1"/>
  <c r="P14" i="1" s="1"/>
  <c r="P17" i="1" s="1"/>
  <c r="Q174" i="1"/>
  <c r="G6" i="5"/>
  <c r="G8" i="5" s="1"/>
  <c r="G9" i="5" s="1"/>
  <c r="O43" i="6"/>
  <c r="N35" i="6"/>
  <c r="N44" i="6"/>
  <c r="R27" i="4" l="1"/>
  <c r="Q17" i="4"/>
  <c r="O42" i="6"/>
  <c r="P15" i="4"/>
  <c r="P8" i="4" s="1"/>
  <c r="N46" i="6"/>
  <c r="N49" i="6" s="1"/>
  <c r="M7" i="5"/>
  <c r="M9" i="5" s="1"/>
  <c r="O11" i="4"/>
  <c r="O13" i="4"/>
  <c r="R101" i="1"/>
  <c r="R12" i="1" s="1"/>
  <c r="S102" i="1"/>
  <c r="T213" i="1"/>
  <c r="S209" i="1"/>
  <c r="S15" i="1" s="1"/>
  <c r="R65" i="1"/>
  <c r="R11" i="1" s="1"/>
  <c r="S66" i="1"/>
  <c r="T137" i="1"/>
  <c r="T13" i="1" s="1"/>
  <c r="U138" i="1"/>
  <c r="Q207" i="1"/>
  <c r="Q243" i="1"/>
  <c r="Q171" i="1"/>
  <c r="Q135" i="1"/>
  <c r="Q99" i="1"/>
  <c r="Q63" i="1"/>
  <c r="S27" i="1"/>
  <c r="S10" i="1" s="1"/>
  <c r="T28" i="1"/>
  <c r="O44" i="6"/>
  <c r="O46" i="6" s="1"/>
  <c r="O49" i="6" s="1"/>
  <c r="O35" i="6"/>
  <c r="P43" i="6"/>
  <c r="Y210" i="1"/>
  <c r="J29" i="6"/>
  <c r="J32" i="6" s="1"/>
  <c r="J33" i="6" s="1"/>
  <c r="J37" i="6" s="1"/>
  <c r="J39" i="6" s="1"/>
  <c r="J51" i="6" s="1"/>
  <c r="K6" i="4"/>
  <c r="K3" i="3"/>
  <c r="R25" i="1"/>
  <c r="R7" i="1"/>
  <c r="U246" i="1"/>
  <c r="T245" i="1"/>
  <c r="T16" i="1" s="1"/>
  <c r="J4" i="5"/>
  <c r="P18" i="1"/>
  <c r="R174" i="1"/>
  <c r="Q173" i="1"/>
  <c r="Q14" i="1" s="1"/>
  <c r="Q17" i="1" s="1"/>
  <c r="M3" i="5"/>
  <c r="T9" i="1"/>
  <c r="S8" i="1"/>
  <c r="Z28" i="4"/>
  <c r="Y18" i="4"/>
  <c r="X31" i="6" s="1"/>
  <c r="L7" i="4"/>
  <c r="K10" i="4"/>
  <c r="K12" i="4"/>
  <c r="N7" i="5" l="1"/>
  <c r="N9" i="5" s="1"/>
  <c r="P11" i="4"/>
  <c r="P13" i="4"/>
  <c r="P42" i="6"/>
  <c r="Q15" i="4"/>
  <c r="Q8" i="4" s="1"/>
  <c r="S27" i="4"/>
  <c r="R17" i="4"/>
  <c r="K4" i="5"/>
  <c r="Q18" i="1"/>
  <c r="Z210" i="1"/>
  <c r="T66" i="1"/>
  <c r="S65" i="1"/>
  <c r="S11" i="1" s="1"/>
  <c r="P44" i="6"/>
  <c r="P35" i="6"/>
  <c r="Q43" i="6"/>
  <c r="L10" i="4"/>
  <c r="L12" i="4"/>
  <c r="M7" i="4"/>
  <c r="R243" i="1"/>
  <c r="R207" i="1"/>
  <c r="R171" i="1"/>
  <c r="R135" i="1"/>
  <c r="R99" i="1"/>
  <c r="R63" i="1"/>
  <c r="U213" i="1"/>
  <c r="T209" i="1"/>
  <c r="T15" i="1" s="1"/>
  <c r="S101" i="1"/>
  <c r="S12" i="1" s="1"/>
  <c r="T102" i="1"/>
  <c r="N3" i="5"/>
  <c r="U9" i="1"/>
  <c r="T8" i="1"/>
  <c r="V246" i="1"/>
  <c r="U245" i="1"/>
  <c r="U16" i="1" s="1"/>
  <c r="S174" i="1"/>
  <c r="R173" i="1"/>
  <c r="R14" i="1" s="1"/>
  <c r="R17" i="1" s="1"/>
  <c r="AA28" i="4"/>
  <c r="Z18" i="4"/>
  <c r="Y31" i="6" s="1"/>
  <c r="K29" i="6"/>
  <c r="K32" i="6" s="1"/>
  <c r="K33" i="6" s="1"/>
  <c r="K37" i="6" s="1"/>
  <c r="K39" i="6" s="1"/>
  <c r="K51" i="6" s="1"/>
  <c r="L6" i="4"/>
  <c r="L3" i="3"/>
  <c r="U28" i="1"/>
  <c r="T27" i="1"/>
  <c r="T10" i="1" s="1"/>
  <c r="S7" i="1"/>
  <c r="S25" i="1"/>
  <c r="I6" i="5"/>
  <c r="I8" i="5" s="1"/>
  <c r="I9" i="5" s="1"/>
  <c r="U137" i="1"/>
  <c r="U13" i="1" s="1"/>
  <c r="V138" i="1"/>
  <c r="Q42" i="6" l="1"/>
  <c r="R15" i="4"/>
  <c r="R8" i="4" s="1"/>
  <c r="T27" i="4"/>
  <c r="S17" i="4"/>
  <c r="M19" i="1"/>
  <c r="M20" i="1" s="1"/>
  <c r="P46" i="6"/>
  <c r="P49" i="6" s="1"/>
  <c r="O7" i="5"/>
  <c r="O9" i="5" s="1"/>
  <c r="Q11" i="4"/>
  <c r="Q13" i="4"/>
  <c r="V28" i="1"/>
  <c r="U27" i="1"/>
  <c r="U10" i="1" s="1"/>
  <c r="L4" i="5"/>
  <c r="R18" i="1"/>
  <c r="T101" i="1"/>
  <c r="T12" i="1" s="1"/>
  <c r="U102" i="1"/>
  <c r="L29" i="6"/>
  <c r="L32" i="6" s="1"/>
  <c r="L33" i="6" s="1"/>
  <c r="L37" i="6" s="1"/>
  <c r="L39" i="6" s="1"/>
  <c r="L51" i="6" s="1"/>
  <c r="M6" i="4"/>
  <c r="M3" i="3"/>
  <c r="V137" i="1"/>
  <c r="V13" i="1" s="1"/>
  <c r="W138" i="1"/>
  <c r="J6" i="5"/>
  <c r="J8" i="5" s="1"/>
  <c r="J9" i="5" s="1"/>
  <c r="S173" i="1"/>
  <c r="S14" i="1" s="1"/>
  <c r="S17" i="1" s="1"/>
  <c r="T174" i="1"/>
  <c r="U66" i="1"/>
  <c r="T65" i="1"/>
  <c r="T11" i="1" s="1"/>
  <c r="V245" i="1"/>
  <c r="V16" i="1" s="1"/>
  <c r="W246" i="1"/>
  <c r="M10" i="4"/>
  <c r="M12" i="4"/>
  <c r="N7" i="4"/>
  <c r="S243" i="1"/>
  <c r="S171" i="1"/>
  <c r="S207" i="1"/>
  <c r="S135" i="1"/>
  <c r="S63" i="1"/>
  <c r="S99" i="1"/>
  <c r="T25" i="1"/>
  <c r="T7" i="1"/>
  <c r="V213" i="1"/>
  <c r="U209" i="1"/>
  <c r="U15" i="1" s="1"/>
  <c r="AB28" i="4"/>
  <c r="AA18" i="4"/>
  <c r="Z31" i="6" s="1"/>
  <c r="O3" i="5"/>
  <c r="U8" i="1"/>
  <c r="V9" i="1"/>
  <c r="Q44" i="6"/>
  <c r="Q46" i="6" s="1"/>
  <c r="Q49" i="6" s="1"/>
  <c r="Q35" i="6"/>
  <c r="R43" i="6"/>
  <c r="R42" i="6" l="1"/>
  <c r="S15" i="4"/>
  <c r="S8" i="4" s="1"/>
  <c r="U27" i="4"/>
  <c r="T17" i="4"/>
  <c r="P7" i="5"/>
  <c r="P9" i="5" s="1"/>
  <c r="R13" i="4"/>
  <c r="R11" i="4"/>
  <c r="M4" i="5"/>
  <c r="S18" i="1"/>
  <c r="N12" i="4"/>
  <c r="O7" i="4"/>
  <c r="N10" i="4"/>
  <c r="U101" i="1"/>
  <c r="U12" i="1" s="1"/>
  <c r="V102" i="1"/>
  <c r="P3" i="5"/>
  <c r="W9" i="1"/>
  <c r="V8" i="1"/>
  <c r="T173" i="1"/>
  <c r="T14" i="1" s="1"/>
  <c r="T17" i="1" s="1"/>
  <c r="U174" i="1"/>
  <c r="U25" i="1"/>
  <c r="U7" i="1"/>
  <c r="W245" i="1"/>
  <c r="W16" i="1" s="1"/>
  <c r="X246" i="1"/>
  <c r="X138" i="1"/>
  <c r="W137" i="1"/>
  <c r="W13" i="1" s="1"/>
  <c r="AC28" i="4"/>
  <c r="AB18" i="4"/>
  <c r="AA31" i="6" s="1"/>
  <c r="W213" i="1"/>
  <c r="V209" i="1"/>
  <c r="V15" i="1" s="1"/>
  <c r="N6" i="4"/>
  <c r="N3" i="3"/>
  <c r="M29" i="6"/>
  <c r="V27" i="1"/>
  <c r="V10" i="1" s="1"/>
  <c r="W28" i="1"/>
  <c r="R44" i="6"/>
  <c r="R46" i="6" s="1"/>
  <c r="R49" i="6" s="1"/>
  <c r="S43" i="6"/>
  <c r="R35" i="6"/>
  <c r="T171" i="1"/>
  <c r="T207" i="1"/>
  <c r="T243" i="1"/>
  <c r="T135" i="1"/>
  <c r="T99" i="1"/>
  <c r="T63" i="1"/>
  <c r="V66" i="1"/>
  <c r="U65" i="1"/>
  <c r="U11" i="1" s="1"/>
  <c r="K6" i="5"/>
  <c r="K8" i="5" s="1"/>
  <c r="K9" i="5" s="1"/>
  <c r="V27" i="4" l="1"/>
  <c r="U17" i="4"/>
  <c r="Q7" i="5"/>
  <c r="Q9" i="5" s="1"/>
  <c r="S11" i="4"/>
  <c r="S13" i="4"/>
  <c r="S42" i="6"/>
  <c r="T15" i="4"/>
  <c r="T8" i="4" s="1"/>
  <c r="X28" i="1"/>
  <c r="W27" i="1"/>
  <c r="W10" i="1" s="1"/>
  <c r="V174" i="1"/>
  <c r="U173" i="1"/>
  <c r="U14" i="1" s="1"/>
  <c r="U17" i="1" s="1"/>
  <c r="N4" i="5"/>
  <c r="T18" i="1"/>
  <c r="V25" i="1"/>
  <c r="V7" i="1"/>
  <c r="O6" i="4"/>
  <c r="O3" i="3"/>
  <c r="N29" i="6"/>
  <c r="N32" i="6" s="1"/>
  <c r="N33" i="6" s="1"/>
  <c r="N37" i="6" s="1"/>
  <c r="N39" i="6" s="1"/>
  <c r="N51" i="6" s="1"/>
  <c r="Y138" i="1"/>
  <c r="X137" i="1"/>
  <c r="X13" i="1" s="1"/>
  <c r="Q3" i="5"/>
  <c r="X9" i="1"/>
  <c r="W8" i="1"/>
  <c r="AD28" i="4"/>
  <c r="AC18" i="4"/>
  <c r="AB31" i="6" s="1"/>
  <c r="L6" i="5"/>
  <c r="L8" i="5" s="1"/>
  <c r="X245" i="1"/>
  <c r="X16" i="1" s="1"/>
  <c r="Y246" i="1"/>
  <c r="O12" i="4"/>
  <c r="P7" i="4"/>
  <c r="O10" i="4"/>
  <c r="S44" i="6"/>
  <c r="S46" i="6" s="1"/>
  <c r="S49" i="6" s="1"/>
  <c r="T43" i="6"/>
  <c r="S35" i="6"/>
  <c r="W66" i="1"/>
  <c r="V65" i="1"/>
  <c r="V11" i="1" s="1"/>
  <c r="X213" i="1"/>
  <c r="W209" i="1"/>
  <c r="W15" i="1" s="1"/>
  <c r="W102" i="1"/>
  <c r="V101" i="1"/>
  <c r="V12" i="1" s="1"/>
  <c r="U207" i="1"/>
  <c r="U243" i="1"/>
  <c r="U99" i="1"/>
  <c r="U63" i="1"/>
  <c r="U171" i="1"/>
  <c r="U135" i="1"/>
  <c r="R7" i="5" l="1"/>
  <c r="R9" i="5" s="1"/>
  <c r="T11" i="4"/>
  <c r="T13" i="4"/>
  <c r="T42" i="6"/>
  <c r="U15" i="4"/>
  <c r="U8" i="4" s="1"/>
  <c r="W27" i="4"/>
  <c r="V17" i="4"/>
  <c r="O4" i="5"/>
  <c r="U18" i="1"/>
  <c r="AE28" i="4"/>
  <c r="AD18" i="4"/>
  <c r="AC31" i="6" s="1"/>
  <c r="O29" i="6"/>
  <c r="O32" i="6" s="1"/>
  <c r="O33" i="6" s="1"/>
  <c r="O37" i="6" s="1"/>
  <c r="O39" i="6" s="1"/>
  <c r="O51" i="6" s="1"/>
  <c r="P6" i="4"/>
  <c r="P3" i="3"/>
  <c r="X66" i="1"/>
  <c r="W65" i="1"/>
  <c r="W11" i="1" s="1"/>
  <c r="W7" i="1"/>
  <c r="W25" i="1"/>
  <c r="M6" i="5"/>
  <c r="M8" i="5" s="1"/>
  <c r="R3" i="5"/>
  <c r="Y9" i="1"/>
  <c r="X8" i="1"/>
  <c r="W174" i="1"/>
  <c r="V173" i="1"/>
  <c r="V14" i="1" s="1"/>
  <c r="V17" i="1" s="1"/>
  <c r="W101" i="1"/>
  <c r="W12" i="1" s="1"/>
  <c r="X102" i="1"/>
  <c r="V243" i="1"/>
  <c r="V207" i="1"/>
  <c r="V135" i="1"/>
  <c r="V171" i="1"/>
  <c r="V63" i="1"/>
  <c r="V99" i="1"/>
  <c r="Q7" i="4"/>
  <c r="P10" i="4"/>
  <c r="P12" i="4"/>
  <c r="Z246" i="1"/>
  <c r="Y245" i="1"/>
  <c r="Y16" i="1" s="1"/>
  <c r="U43" i="6"/>
  <c r="T35" i="6"/>
  <c r="T44" i="6"/>
  <c r="T46" i="6" s="1"/>
  <c r="T49" i="6" s="1"/>
  <c r="Y213" i="1"/>
  <c r="X209" i="1"/>
  <c r="X15" i="1" s="1"/>
  <c r="Y28" i="1"/>
  <c r="X27" i="1"/>
  <c r="X10" i="1" s="1"/>
  <c r="Z138" i="1"/>
  <c r="Y137" i="1"/>
  <c r="Y13" i="1" s="1"/>
  <c r="U42" i="6" l="1"/>
  <c r="V15" i="4"/>
  <c r="V8" i="4" s="1"/>
  <c r="X27" i="4"/>
  <c r="W17" i="4"/>
  <c r="S7" i="5"/>
  <c r="S9" i="5" s="1"/>
  <c r="U13" i="4"/>
  <c r="U11" i="4"/>
  <c r="P4" i="5"/>
  <c r="V18" i="1"/>
  <c r="V43" i="6"/>
  <c r="U35" i="6"/>
  <c r="U44" i="6"/>
  <c r="U46" i="6" s="1"/>
  <c r="U49" i="6" s="1"/>
  <c r="R7" i="4"/>
  <c r="Q10" i="4"/>
  <c r="Q12" i="4"/>
  <c r="N6" i="5"/>
  <c r="N8" i="5" s="1"/>
  <c r="W243" i="1"/>
  <c r="W171" i="1"/>
  <c r="W207" i="1"/>
  <c r="W135" i="1"/>
  <c r="W99" i="1"/>
  <c r="W63" i="1"/>
  <c r="AF28" i="4"/>
  <c r="AE18" i="4"/>
  <c r="AD31" i="6" s="1"/>
  <c r="X101" i="1"/>
  <c r="X12" i="1" s="1"/>
  <c r="Y102" i="1"/>
  <c r="Z245" i="1"/>
  <c r="Z16" i="1" s="1"/>
  <c r="H86" i="2"/>
  <c r="W173" i="1"/>
  <c r="W14" i="1" s="1"/>
  <c r="W17" i="1" s="1"/>
  <c r="X174" i="1"/>
  <c r="X25" i="1"/>
  <c r="X7" i="1"/>
  <c r="Z213" i="1"/>
  <c r="Z209" i="1" s="1"/>
  <c r="Z15" i="1" s="1"/>
  <c r="Y209" i="1"/>
  <c r="Y15" i="1" s="1"/>
  <c r="Z137" i="1"/>
  <c r="Z13" i="1" s="1"/>
  <c r="H50" i="2"/>
  <c r="S3" i="5"/>
  <c r="Y8" i="1"/>
  <c r="Z9" i="1"/>
  <c r="Y66" i="1"/>
  <c r="X65" i="1"/>
  <c r="X11" i="1" s="1"/>
  <c r="Y27" i="1"/>
  <c r="Y10" i="1" s="1"/>
  <c r="Z28" i="1"/>
  <c r="Z27" i="1" s="1"/>
  <c r="Z10" i="1" s="1"/>
  <c r="P29" i="6"/>
  <c r="P32" i="6" s="1"/>
  <c r="P33" i="6" s="1"/>
  <c r="P37" i="6" s="1"/>
  <c r="P39" i="6" s="1"/>
  <c r="P51" i="6" s="1"/>
  <c r="Q3" i="3"/>
  <c r="Q6" i="4"/>
  <c r="Y27" i="4" l="1"/>
  <c r="X17" i="4"/>
  <c r="V42" i="6"/>
  <c r="W15" i="4"/>
  <c r="W8" i="4" s="1"/>
  <c r="T7" i="5"/>
  <c r="T9" i="5" s="1"/>
  <c r="V13" i="4"/>
  <c r="V11" i="4"/>
  <c r="Q4" i="5"/>
  <c r="W18" i="1"/>
  <c r="T3" i="5"/>
  <c r="Z8" i="1"/>
  <c r="Z102" i="1"/>
  <c r="Y101" i="1"/>
  <c r="Y12" i="1" s="1"/>
  <c r="S7" i="4"/>
  <c r="R10" i="4"/>
  <c r="R12" i="4"/>
  <c r="Y25" i="1"/>
  <c r="Y7" i="1"/>
  <c r="X207" i="1"/>
  <c r="X171" i="1"/>
  <c r="X243" i="1"/>
  <c r="X135" i="1"/>
  <c r="X99" i="1"/>
  <c r="X63" i="1"/>
  <c r="X173" i="1"/>
  <c r="X14" i="1" s="1"/>
  <c r="X17" i="1" s="1"/>
  <c r="Y174" i="1"/>
  <c r="Y65" i="1"/>
  <c r="Y11" i="1" s="1"/>
  <c r="Z66" i="1"/>
  <c r="AG28" i="4"/>
  <c r="AF18" i="4"/>
  <c r="AE31" i="6" s="1"/>
  <c r="W43" i="6"/>
  <c r="V35" i="6"/>
  <c r="V44" i="6"/>
  <c r="O6" i="5"/>
  <c r="O8" i="5" s="1"/>
  <c r="Q29" i="6"/>
  <c r="Q32" i="6" s="1"/>
  <c r="Q33" i="6" s="1"/>
  <c r="Q37" i="6" s="1"/>
  <c r="Q39" i="6" s="1"/>
  <c r="Q51" i="6" s="1"/>
  <c r="R3" i="3"/>
  <c r="R6" i="4"/>
  <c r="U7" i="5" l="1"/>
  <c r="U9" i="5" s="1"/>
  <c r="W13" i="4"/>
  <c r="W11" i="4"/>
  <c r="W42" i="6"/>
  <c r="X15" i="4"/>
  <c r="X8" i="4" s="1"/>
  <c r="V46" i="6"/>
  <c r="V49" i="6" s="1"/>
  <c r="Y17" i="4"/>
  <c r="Z27" i="4"/>
  <c r="R4" i="5"/>
  <c r="X18" i="1"/>
  <c r="Z101" i="1"/>
  <c r="Z12" i="1" s="1"/>
  <c r="H42" i="2"/>
  <c r="Z25" i="1"/>
  <c r="Z7" i="1"/>
  <c r="Y207" i="1"/>
  <c r="Y243" i="1"/>
  <c r="Y171" i="1"/>
  <c r="Y99" i="1"/>
  <c r="Y63" i="1"/>
  <c r="Y135" i="1"/>
  <c r="AH28" i="4"/>
  <c r="AG18" i="4"/>
  <c r="AF31" i="6" s="1"/>
  <c r="T7" i="4"/>
  <c r="S10" i="4"/>
  <c r="S12" i="4"/>
  <c r="P6" i="5"/>
  <c r="R29" i="6"/>
  <c r="R32" i="6" s="1"/>
  <c r="R33" i="6" s="1"/>
  <c r="R37" i="6" s="1"/>
  <c r="R39" i="6" s="1"/>
  <c r="R51" i="6" s="1"/>
  <c r="S6" i="4"/>
  <c r="Q6" i="5" s="1"/>
  <c r="S3" i="3"/>
  <c r="Z174" i="1"/>
  <c r="Y173" i="1"/>
  <c r="Y14" i="1" s="1"/>
  <c r="Y17" i="1" s="1"/>
  <c r="W44" i="6"/>
  <c r="W46" i="6" s="1"/>
  <c r="W49" i="6" s="1"/>
  <c r="W35" i="6"/>
  <c r="X43" i="6"/>
  <c r="Z65" i="1"/>
  <c r="Z11" i="1" s="1"/>
  <c r="H26" i="2"/>
  <c r="X42" i="6" l="1"/>
  <c r="Y15" i="4"/>
  <c r="Y8" i="4" s="1"/>
  <c r="AA27" i="4"/>
  <c r="Z17" i="4"/>
  <c r="V7" i="5"/>
  <c r="V9" i="5" s="1"/>
  <c r="X13" i="4"/>
  <c r="X11" i="4"/>
  <c r="Z243" i="1"/>
  <c r="Z171" i="1"/>
  <c r="Z207" i="1"/>
  <c r="Z135" i="1"/>
  <c r="Z99" i="1"/>
  <c r="Z63" i="1"/>
  <c r="S29" i="6"/>
  <c r="S32" i="6" s="1"/>
  <c r="S33" i="6" s="1"/>
  <c r="S37" i="6" s="1"/>
  <c r="S39" i="6" s="1"/>
  <c r="S51" i="6" s="1"/>
  <c r="T6" i="4"/>
  <c r="T3" i="3"/>
  <c r="Q8" i="5"/>
  <c r="P8" i="5"/>
  <c r="T10" i="4"/>
  <c r="T12" i="4"/>
  <c r="U7" i="4"/>
  <c r="S4" i="5"/>
  <c r="Y18" i="1"/>
  <c r="Z173" i="1"/>
  <c r="Z14" i="1" s="1"/>
  <c r="Z17" i="1" s="1"/>
  <c r="H78" i="2"/>
  <c r="X44" i="6"/>
  <c r="X46" i="6" s="1"/>
  <c r="X49" i="6" s="1"/>
  <c r="Y43" i="6"/>
  <c r="X35" i="6"/>
  <c r="AI28" i="4"/>
  <c r="AH18" i="4"/>
  <c r="AG31" i="6" s="1"/>
  <c r="Y42" i="6" l="1"/>
  <c r="Z15" i="4"/>
  <c r="Z8" i="4" s="1"/>
  <c r="AA17" i="4"/>
  <c r="AB27" i="4"/>
  <c r="W7" i="5"/>
  <c r="W9" i="5" s="1"/>
  <c r="Y11" i="4"/>
  <c r="Y13" i="4"/>
  <c r="T4" i="5"/>
  <c r="Z18" i="1"/>
  <c r="U10" i="4"/>
  <c r="U12" i="4"/>
  <c r="V7" i="4"/>
  <c r="R6" i="5"/>
  <c r="R8" i="5" s="1"/>
  <c r="AJ28" i="4"/>
  <c r="AI18" i="4"/>
  <c r="AH31" i="6" s="1"/>
  <c r="Y44" i="6"/>
  <c r="Y46" i="6" s="1"/>
  <c r="Y49" i="6" s="1"/>
  <c r="Z43" i="6"/>
  <c r="Y35" i="6"/>
  <c r="T29" i="6"/>
  <c r="T32" i="6" s="1"/>
  <c r="T33" i="6" s="1"/>
  <c r="T37" i="6" s="1"/>
  <c r="T39" i="6" s="1"/>
  <c r="T51" i="6" s="1"/>
  <c r="U6" i="4"/>
  <c r="S6" i="5" s="1"/>
  <c r="S8" i="5" s="1"/>
  <c r="U3" i="3"/>
  <c r="AC27" i="4" l="1"/>
  <c r="AB17" i="4"/>
  <c r="Z42" i="6"/>
  <c r="AA15" i="4"/>
  <c r="AA8" i="4" s="1"/>
  <c r="X7" i="5"/>
  <c r="X9" i="5" s="1"/>
  <c r="Z13" i="4"/>
  <c r="Z11" i="4"/>
  <c r="Z44" i="6"/>
  <c r="Z46" i="6" s="1"/>
  <c r="Z49" i="6" s="1"/>
  <c r="AA43" i="6"/>
  <c r="Z35" i="6"/>
  <c r="V12" i="4"/>
  <c r="W7" i="4"/>
  <c r="V10" i="4"/>
  <c r="U29" i="6"/>
  <c r="U32" i="6" s="1"/>
  <c r="U33" i="6" s="1"/>
  <c r="U37" i="6" s="1"/>
  <c r="U39" i="6" s="1"/>
  <c r="U51" i="6" s="1"/>
  <c r="V6" i="4"/>
  <c r="V3" i="3"/>
  <c r="AK28" i="4"/>
  <c r="AJ18" i="4"/>
  <c r="AI31" i="6" s="1"/>
  <c r="Y7" i="5" l="1"/>
  <c r="Y9" i="5" s="1"/>
  <c r="AA13" i="4"/>
  <c r="AA11" i="4"/>
  <c r="AA42" i="6"/>
  <c r="AB15" i="4"/>
  <c r="AB8" i="4" s="1"/>
  <c r="AD27" i="4"/>
  <c r="AC17" i="4"/>
  <c r="W12" i="4"/>
  <c r="X7" i="4"/>
  <c r="W10" i="4"/>
  <c r="AL28" i="4"/>
  <c r="AK18" i="4"/>
  <c r="AJ31" i="6" s="1"/>
  <c r="AA44" i="6"/>
  <c r="AB43" i="6"/>
  <c r="AA35" i="6"/>
  <c r="T6" i="5"/>
  <c r="T8" i="5" s="1"/>
  <c r="V29" i="6"/>
  <c r="V32" i="6" s="1"/>
  <c r="V33" i="6" s="1"/>
  <c r="V37" i="6" s="1"/>
  <c r="V39" i="6" s="1"/>
  <c r="V51" i="6" s="1"/>
  <c r="W6" i="4"/>
  <c r="U6" i="5" s="1"/>
  <c r="U8" i="5" s="1"/>
  <c r="W3" i="3"/>
  <c r="AA46" i="6" l="1"/>
  <c r="AA49" i="6" s="1"/>
  <c r="AB42" i="6"/>
  <c r="AC15" i="4"/>
  <c r="AC8" i="4" s="1"/>
  <c r="AE27" i="4"/>
  <c r="AD17" i="4"/>
  <c r="Z7" i="5"/>
  <c r="Z9" i="5" s="1"/>
  <c r="AB11" i="4"/>
  <c r="AB13" i="4"/>
  <c r="AM28" i="4"/>
  <c r="AL18" i="4"/>
  <c r="AK31" i="6" s="1"/>
  <c r="Y7" i="4"/>
  <c r="X10" i="4"/>
  <c r="X12" i="4"/>
  <c r="AC43" i="6"/>
  <c r="AB35" i="6"/>
  <c r="AB44" i="6"/>
  <c r="AB46" i="6" s="1"/>
  <c r="AB49" i="6" s="1"/>
  <c r="W29" i="6"/>
  <c r="W32" i="6" s="1"/>
  <c r="W33" i="6" s="1"/>
  <c r="W37" i="6" s="1"/>
  <c r="W39" i="6" s="1"/>
  <c r="W51" i="6" s="1"/>
  <c r="X6" i="4"/>
  <c r="X3" i="3"/>
  <c r="AA7" i="5" l="1"/>
  <c r="AA9" i="5" s="1"/>
  <c r="AC11" i="4"/>
  <c r="AC13" i="4"/>
  <c r="AF27" i="4"/>
  <c r="AE17" i="4"/>
  <c r="AC42" i="6"/>
  <c r="AD15" i="4"/>
  <c r="AD8" i="4" s="1"/>
  <c r="V6" i="5"/>
  <c r="V8" i="5" s="1"/>
  <c r="X29" i="6"/>
  <c r="X32" i="6" s="1"/>
  <c r="X33" i="6" s="1"/>
  <c r="X37" i="6" s="1"/>
  <c r="X39" i="6" s="1"/>
  <c r="X51" i="6" s="1"/>
  <c r="Y3" i="3"/>
  <c r="Y6" i="4"/>
  <c r="W6" i="5" s="1"/>
  <c r="W8" i="5" s="1"/>
  <c r="Z7" i="4"/>
  <c r="Y10" i="4"/>
  <c r="Y12" i="4"/>
  <c r="AD43" i="6"/>
  <c r="AC35" i="6"/>
  <c r="AC44" i="6"/>
  <c r="AC46" i="6" s="1"/>
  <c r="AC49" i="6" s="1"/>
  <c r="AN28" i="4"/>
  <c r="AM18" i="4"/>
  <c r="AL31" i="6" s="1"/>
  <c r="AB7" i="5" l="1"/>
  <c r="AB9" i="5" s="1"/>
  <c r="AD13" i="4"/>
  <c r="AD11" i="4"/>
  <c r="AG27" i="4"/>
  <c r="AF17" i="4"/>
  <c r="AD42" i="6"/>
  <c r="AE15" i="4"/>
  <c r="AE8" i="4" s="1"/>
  <c r="AO28" i="4"/>
  <c r="AN18" i="4"/>
  <c r="AM31" i="6" s="1"/>
  <c r="Y29" i="6"/>
  <c r="Y32" i="6" s="1"/>
  <c r="Y33" i="6" s="1"/>
  <c r="Y37" i="6" s="1"/>
  <c r="Y39" i="6" s="1"/>
  <c r="Y51" i="6" s="1"/>
  <c r="Z3" i="3"/>
  <c r="Z6" i="4"/>
  <c r="X6" i="5" s="1"/>
  <c r="X8" i="5" s="1"/>
  <c r="AA7" i="4"/>
  <c r="Z10" i="4"/>
  <c r="Z12" i="4"/>
  <c r="AE43" i="6"/>
  <c r="AD44" i="6"/>
  <c r="AD46" i="6" s="1"/>
  <c r="AD49" i="6" s="1"/>
  <c r="AD35" i="6"/>
  <c r="AH27" i="4" l="1"/>
  <c r="AG17" i="4"/>
  <c r="AC7" i="5"/>
  <c r="AC9" i="5" s="1"/>
  <c r="AE11" i="4"/>
  <c r="AE13" i="4"/>
  <c r="AE42" i="6"/>
  <c r="AF15" i="4"/>
  <c r="AF8" i="4" s="1"/>
  <c r="Z29" i="6"/>
  <c r="Z32" i="6" s="1"/>
  <c r="Z33" i="6" s="1"/>
  <c r="Z37" i="6" s="1"/>
  <c r="Z39" i="6" s="1"/>
  <c r="Z51" i="6" s="1"/>
  <c r="AA6" i="4"/>
  <c r="Y6" i="5" s="1"/>
  <c r="Y8" i="5" s="1"/>
  <c r="AA3" i="3"/>
  <c r="AE44" i="6"/>
  <c r="AE46" i="6" s="1"/>
  <c r="AE49" i="6" s="1"/>
  <c r="AF43" i="6"/>
  <c r="AE35" i="6"/>
  <c r="AB7" i="4"/>
  <c r="AA10" i="4"/>
  <c r="AA12" i="4"/>
  <c r="AP28" i="4"/>
  <c r="AO18" i="4"/>
  <c r="AN31" i="6" s="1"/>
  <c r="AD7" i="5" l="1"/>
  <c r="AD9" i="5" s="1"/>
  <c r="AF13" i="4"/>
  <c r="AF11" i="4"/>
  <c r="AF42" i="6"/>
  <c r="AG15" i="4"/>
  <c r="AG8" i="4" s="1"/>
  <c r="AH17" i="4"/>
  <c r="AI27" i="4"/>
  <c r="AF44" i="6"/>
  <c r="AF46" i="6" s="1"/>
  <c r="AF49" i="6" s="1"/>
  <c r="AG43" i="6"/>
  <c r="AF35" i="6"/>
  <c r="AA29" i="6"/>
  <c r="AA32" i="6" s="1"/>
  <c r="AA33" i="6" s="1"/>
  <c r="AA37" i="6" s="1"/>
  <c r="AA39" i="6" s="1"/>
  <c r="AA51" i="6" s="1"/>
  <c r="AB6" i="4"/>
  <c r="Z6" i="5" s="1"/>
  <c r="Z8" i="5" s="1"/>
  <c r="AB3" i="3"/>
  <c r="AQ28" i="4"/>
  <c r="AP18" i="4"/>
  <c r="AO31" i="6" s="1"/>
  <c r="AB10" i="4"/>
  <c r="AB12" i="4"/>
  <c r="AC7" i="4"/>
  <c r="AI17" i="4" l="1"/>
  <c r="AJ27" i="4"/>
  <c r="AG42" i="6"/>
  <c r="AH15" i="4"/>
  <c r="AH8" i="4" s="1"/>
  <c r="AE7" i="5"/>
  <c r="AE9" i="5" s="1"/>
  <c r="AG11" i="4"/>
  <c r="AG13" i="4"/>
  <c r="AR28" i="4"/>
  <c r="AQ18" i="4"/>
  <c r="AP31" i="6" s="1"/>
  <c r="AB29" i="6"/>
  <c r="AB32" i="6" s="1"/>
  <c r="AB33" i="6" s="1"/>
  <c r="AB37" i="6" s="1"/>
  <c r="AB39" i="6" s="1"/>
  <c r="AB51" i="6" s="1"/>
  <c r="AC6" i="4"/>
  <c r="AA6" i="5" s="1"/>
  <c r="AA8" i="5" s="1"/>
  <c r="AC3" i="3"/>
  <c r="AC10" i="4"/>
  <c r="AC12" i="4"/>
  <c r="AD7" i="4"/>
  <c r="AG44" i="6"/>
  <c r="AG46" i="6" s="1"/>
  <c r="AG49" i="6" s="1"/>
  <c r="AG35" i="6"/>
  <c r="AH43" i="6"/>
  <c r="AF7" i="5" l="1"/>
  <c r="AF9" i="5" s="1"/>
  <c r="AH13" i="4"/>
  <c r="AH11" i="4"/>
  <c r="AK27" i="4"/>
  <c r="AJ17" i="4"/>
  <c r="AH42" i="6"/>
  <c r="AI15" i="4"/>
  <c r="AI8" i="4" s="1"/>
  <c r="AH44" i="6"/>
  <c r="AH46" i="6" s="1"/>
  <c r="AH49" i="6" s="1"/>
  <c r="AI43" i="6"/>
  <c r="AH35" i="6"/>
  <c r="AD6" i="4"/>
  <c r="AB6" i="5" s="1"/>
  <c r="AB8" i="5" s="1"/>
  <c r="AC29" i="6"/>
  <c r="AC32" i="6" s="1"/>
  <c r="AC33" i="6" s="1"/>
  <c r="AC37" i="6" s="1"/>
  <c r="AC39" i="6" s="1"/>
  <c r="AC51" i="6" s="1"/>
  <c r="AD3" i="3"/>
  <c r="AD12" i="4"/>
  <c r="AE7" i="4"/>
  <c r="AD10" i="4"/>
  <c r="AS28" i="4"/>
  <c r="AR18" i="4"/>
  <c r="AQ31" i="6" s="1"/>
  <c r="AG7" i="5" l="1"/>
  <c r="AG9" i="5" s="1"/>
  <c r="AI13" i="4"/>
  <c r="AI11" i="4"/>
  <c r="AL27" i="4"/>
  <c r="AK17" i="4"/>
  <c r="AI42" i="6"/>
  <c r="AJ15" i="4"/>
  <c r="AJ8" i="4" s="1"/>
  <c r="AE12" i="4"/>
  <c r="AF7" i="4"/>
  <c r="AE10" i="4"/>
  <c r="AE6" i="4"/>
  <c r="AC6" i="5" s="1"/>
  <c r="AC8" i="5" s="1"/>
  <c r="AD29" i="6"/>
  <c r="AD32" i="6" s="1"/>
  <c r="AD33" i="6" s="1"/>
  <c r="AD37" i="6" s="1"/>
  <c r="AD39" i="6" s="1"/>
  <c r="AD51" i="6" s="1"/>
  <c r="AE3" i="3"/>
  <c r="AI44" i="6"/>
  <c r="AI46" i="6" s="1"/>
  <c r="AI49" i="6" s="1"/>
  <c r="AJ43" i="6"/>
  <c r="AI35" i="6"/>
  <c r="AT28" i="4"/>
  <c r="AS18" i="4"/>
  <c r="AR31" i="6" s="1"/>
  <c r="AH7" i="5" l="1"/>
  <c r="AH9" i="5" s="1"/>
  <c r="AJ13" i="4"/>
  <c r="AJ11" i="4"/>
  <c r="AL17" i="4"/>
  <c r="AM27" i="4"/>
  <c r="AJ42" i="6"/>
  <c r="AK15" i="4"/>
  <c r="AK8" i="4" s="1"/>
  <c r="AE29" i="6"/>
  <c r="AE32" i="6" s="1"/>
  <c r="AE33" i="6" s="1"/>
  <c r="AE37" i="6" s="1"/>
  <c r="AE39" i="6" s="1"/>
  <c r="AE51" i="6" s="1"/>
  <c r="AF6" i="4"/>
  <c r="AD6" i="5" s="1"/>
  <c r="AD8" i="5" s="1"/>
  <c r="AF3" i="3"/>
  <c r="AG7" i="4"/>
  <c r="AF10" i="4"/>
  <c r="AF12" i="4"/>
  <c r="AU28" i="4"/>
  <c r="AT18" i="4"/>
  <c r="AS31" i="6" s="1"/>
  <c r="AK43" i="6"/>
  <c r="AJ35" i="6"/>
  <c r="AJ44" i="6"/>
  <c r="AJ46" i="6" s="1"/>
  <c r="AJ49" i="6" s="1"/>
  <c r="AK42" i="6" l="1"/>
  <c r="AL15" i="4"/>
  <c r="AL8" i="4" s="1"/>
  <c r="AI7" i="5"/>
  <c r="AI9" i="5" s="1"/>
  <c r="AK11" i="4"/>
  <c r="AK13" i="4"/>
  <c r="AN27" i="4"/>
  <c r="AM17" i="4"/>
  <c r="AH7" i="4"/>
  <c r="AG10" i="4"/>
  <c r="AG12" i="4"/>
  <c r="AF29" i="6"/>
  <c r="AF32" i="6" s="1"/>
  <c r="AF33" i="6" s="1"/>
  <c r="AF37" i="6" s="1"/>
  <c r="AF39" i="6" s="1"/>
  <c r="AF51" i="6" s="1"/>
  <c r="AG3" i="3"/>
  <c r="AG6" i="4"/>
  <c r="AE6" i="5" s="1"/>
  <c r="AE8" i="5" s="1"/>
  <c r="AV28" i="4"/>
  <c r="AV18" i="4" s="1"/>
  <c r="AU31" i="6" s="1"/>
  <c r="AU18" i="4"/>
  <c r="AT31" i="6" s="1"/>
  <c r="AL43" i="6"/>
  <c r="AK35" i="6"/>
  <c r="AK44" i="6"/>
  <c r="AK46" i="6" s="1"/>
  <c r="AK49" i="6" s="1"/>
  <c r="AL42" i="6" l="1"/>
  <c r="AM15" i="4"/>
  <c r="AM8" i="4" s="1"/>
  <c r="AO27" i="4"/>
  <c r="AN17" i="4"/>
  <c r="AL11" i="4"/>
  <c r="AJ7" i="5"/>
  <c r="AJ9" i="5" s="1"/>
  <c r="AL13" i="4"/>
  <c r="AG29" i="6"/>
  <c r="AG32" i="6" s="1"/>
  <c r="AG33" i="6" s="1"/>
  <c r="AG37" i="6" s="1"/>
  <c r="AG39" i="6" s="1"/>
  <c r="AG51" i="6" s="1"/>
  <c r="AH3" i="3"/>
  <c r="AH6" i="4"/>
  <c r="AF6" i="5" s="1"/>
  <c r="AF8" i="5" s="1"/>
  <c r="AM43" i="6"/>
  <c r="AL35" i="6"/>
  <c r="AL44" i="6"/>
  <c r="AL46" i="6" s="1"/>
  <c r="AL49" i="6" s="1"/>
  <c r="AI7" i="4"/>
  <c r="AH10" i="4"/>
  <c r="AH12" i="4"/>
  <c r="AM42" i="6" l="1"/>
  <c r="AN15" i="4"/>
  <c r="AN8" i="4" s="1"/>
  <c r="AP27" i="4"/>
  <c r="AO17" i="4"/>
  <c r="AK7" i="5"/>
  <c r="AK9" i="5" s="1"/>
  <c r="AM13" i="4"/>
  <c r="AM11" i="4"/>
  <c r="AM44" i="6"/>
  <c r="AM46" i="6" s="1"/>
  <c r="AM49" i="6" s="1"/>
  <c r="AM35" i="6"/>
  <c r="AN43" i="6"/>
  <c r="AH29" i="6"/>
  <c r="AH32" i="6" s="1"/>
  <c r="AH33" i="6" s="1"/>
  <c r="AH37" i="6" s="1"/>
  <c r="AH39" i="6" s="1"/>
  <c r="AH51" i="6" s="1"/>
  <c r="AI6" i="4"/>
  <c r="AG6" i="5" s="1"/>
  <c r="AG8" i="5" s="1"/>
  <c r="AI3" i="3"/>
  <c r="AJ7" i="4"/>
  <c r="AI10" i="4"/>
  <c r="AI12" i="4"/>
  <c r="AN42" i="6" l="1"/>
  <c r="AO15" i="4"/>
  <c r="AO8" i="4" s="1"/>
  <c r="AP17" i="4"/>
  <c r="AQ27" i="4"/>
  <c r="AL7" i="5"/>
  <c r="AL9" i="5" s="1"/>
  <c r="AN13" i="4"/>
  <c r="AN11" i="4"/>
  <c r="AJ10" i="4"/>
  <c r="AJ12" i="4"/>
  <c r="AK7" i="4"/>
  <c r="AI29" i="6"/>
  <c r="AI32" i="6" s="1"/>
  <c r="AI33" i="6" s="1"/>
  <c r="AI37" i="6" s="1"/>
  <c r="AI39" i="6" s="1"/>
  <c r="AI51" i="6" s="1"/>
  <c r="AJ6" i="4"/>
  <c r="AH6" i="5" s="1"/>
  <c r="AH8" i="5" s="1"/>
  <c r="AJ3" i="3"/>
  <c r="AN44" i="6"/>
  <c r="AN46" i="6" s="1"/>
  <c r="AN49" i="6" s="1"/>
  <c r="AO43" i="6"/>
  <c r="AN35" i="6"/>
  <c r="AR27" i="4" l="1"/>
  <c r="AQ17" i="4"/>
  <c r="AO42" i="6"/>
  <c r="AP15" i="4"/>
  <c r="AP8" i="4" s="1"/>
  <c r="AM7" i="5"/>
  <c r="AM9" i="5" s="1"/>
  <c r="AO11" i="4"/>
  <c r="AO13" i="4"/>
  <c r="AO44" i="6"/>
  <c r="AP43" i="6"/>
  <c r="AO35" i="6"/>
  <c r="AJ29" i="6"/>
  <c r="AJ32" i="6" s="1"/>
  <c r="AJ33" i="6" s="1"/>
  <c r="AJ37" i="6" s="1"/>
  <c r="AJ39" i="6" s="1"/>
  <c r="AJ51" i="6" s="1"/>
  <c r="AK6" i="4"/>
  <c r="AI6" i="5" s="1"/>
  <c r="AI8" i="5" s="1"/>
  <c r="AK3" i="3"/>
  <c r="AK10" i="4"/>
  <c r="AK12" i="4"/>
  <c r="AL7" i="4"/>
  <c r="AO46" i="6" l="1"/>
  <c r="AO49" i="6" s="1"/>
  <c r="AN7" i="5"/>
  <c r="AN9" i="5" s="1"/>
  <c r="AP11" i="4"/>
  <c r="AP13" i="4"/>
  <c r="AS27" i="4"/>
  <c r="AR17" i="4"/>
  <c r="AP42" i="6"/>
  <c r="AQ15" i="4"/>
  <c r="AQ8" i="4" s="1"/>
  <c r="AK29" i="6"/>
  <c r="AK32" i="6" s="1"/>
  <c r="AK33" i="6" s="1"/>
  <c r="AK37" i="6" s="1"/>
  <c r="AK39" i="6" s="1"/>
  <c r="AK51" i="6" s="1"/>
  <c r="AL6" i="4"/>
  <c r="AJ6" i="5" s="1"/>
  <c r="AJ8" i="5" s="1"/>
  <c r="AL3" i="3"/>
  <c r="AP44" i="6"/>
  <c r="AQ43" i="6"/>
  <c r="AP35" i="6"/>
  <c r="AL12" i="4"/>
  <c r="AM7" i="4"/>
  <c r="AL10" i="4"/>
  <c r="AT27" i="4" l="1"/>
  <c r="AS17" i="4"/>
  <c r="AP46" i="6"/>
  <c r="AP49" i="6" s="1"/>
  <c r="AO7" i="5"/>
  <c r="AO9" i="5" s="1"/>
  <c r="AQ11" i="4"/>
  <c r="AQ13" i="4"/>
  <c r="AQ42" i="6"/>
  <c r="AR15" i="4"/>
  <c r="AR8" i="4" s="1"/>
  <c r="AM12" i="4"/>
  <c r="AN7" i="4"/>
  <c r="AM10" i="4"/>
  <c r="AQ44" i="6"/>
  <c r="AQ46" i="6" s="1"/>
  <c r="AQ49" i="6" s="1"/>
  <c r="AR43" i="6"/>
  <c r="AQ35" i="6"/>
  <c r="AL29" i="6"/>
  <c r="AL32" i="6" s="1"/>
  <c r="AL33" i="6" s="1"/>
  <c r="AL37" i="6" s="1"/>
  <c r="AL39" i="6" s="1"/>
  <c r="AL51" i="6" s="1"/>
  <c r="AM6" i="4"/>
  <c r="AK6" i="5" s="1"/>
  <c r="AK8" i="5" s="1"/>
  <c r="AM3" i="3"/>
  <c r="AR42" i="6" l="1"/>
  <c r="AS15" i="4"/>
  <c r="AS8" i="4" s="1"/>
  <c r="AP7" i="5"/>
  <c r="AP9" i="5" s="1"/>
  <c r="AR13" i="4"/>
  <c r="AR11" i="4"/>
  <c r="AT17" i="4"/>
  <c r="AU27" i="4"/>
  <c r="AO7" i="4"/>
  <c r="AN10" i="4"/>
  <c r="AN12" i="4"/>
  <c r="AS43" i="6"/>
  <c r="AR35" i="6"/>
  <c r="AR44" i="6"/>
  <c r="AR46" i="6" s="1"/>
  <c r="AR49" i="6" s="1"/>
  <c r="AM29" i="6"/>
  <c r="AM32" i="6" s="1"/>
  <c r="AM33" i="6" s="1"/>
  <c r="AM37" i="6" s="1"/>
  <c r="AM39" i="6" s="1"/>
  <c r="AM51" i="6" s="1"/>
  <c r="AN6" i="4"/>
  <c r="AL6" i="5" s="1"/>
  <c r="AL8" i="5" s="1"/>
  <c r="AN3" i="3"/>
  <c r="AU17" i="4" l="1"/>
  <c r="AV27" i="4"/>
  <c r="AV17" i="4" s="1"/>
  <c r="AS42" i="6"/>
  <c r="AT15" i="4"/>
  <c r="AT8" i="4" s="1"/>
  <c r="AQ7" i="5"/>
  <c r="AQ9" i="5" s="1"/>
  <c r="AS11" i="4"/>
  <c r="AS13" i="4"/>
  <c r="AT43" i="6"/>
  <c r="AS35" i="6"/>
  <c r="AS44" i="6"/>
  <c r="AS46" i="6" s="1"/>
  <c r="AS49" i="6" s="1"/>
  <c r="AN29" i="6"/>
  <c r="AN32" i="6" s="1"/>
  <c r="AN33" i="6" s="1"/>
  <c r="AN37" i="6" s="1"/>
  <c r="AN39" i="6" s="1"/>
  <c r="AN51" i="6" s="1"/>
  <c r="AO3" i="3"/>
  <c r="AO6" i="4"/>
  <c r="AM6" i="5" s="1"/>
  <c r="AM8" i="5" s="1"/>
  <c r="AP7" i="4"/>
  <c r="AO10" i="4"/>
  <c r="AO12" i="4"/>
  <c r="AR7" i="5" l="1"/>
  <c r="AR9" i="5" s="1"/>
  <c r="AT11" i="4"/>
  <c r="AT13" i="4"/>
  <c r="AU42" i="6"/>
  <c r="AV15" i="4"/>
  <c r="AV8" i="4" s="1"/>
  <c r="AT42" i="6"/>
  <c r="AU15" i="4"/>
  <c r="AU8" i="4" s="1"/>
  <c r="AQ7" i="4"/>
  <c r="AP10" i="4"/>
  <c r="AP12" i="4"/>
  <c r="AO29" i="6"/>
  <c r="AO32" i="6" s="1"/>
  <c r="AO33" i="6" s="1"/>
  <c r="AO37" i="6" s="1"/>
  <c r="AO39" i="6" s="1"/>
  <c r="AO51" i="6" s="1"/>
  <c r="AP3" i="3"/>
  <c r="AP6" i="4"/>
  <c r="AN6" i="5" s="1"/>
  <c r="AN8" i="5" s="1"/>
  <c r="AU43" i="6"/>
  <c r="AT44" i="6"/>
  <c r="AT46" i="6" s="1"/>
  <c r="AT49" i="6" s="1"/>
  <c r="AT35" i="6"/>
  <c r="AS7" i="5" l="1"/>
  <c r="AS9" i="5" s="1"/>
  <c r="AU13" i="4"/>
  <c r="AU11" i="4"/>
  <c r="AT7" i="5"/>
  <c r="AT9" i="5" s="1"/>
  <c r="AV11" i="4"/>
  <c r="AV13" i="4"/>
  <c r="AU44" i="6"/>
  <c r="AU46" i="6" s="1"/>
  <c r="AU49" i="6" s="1"/>
  <c r="AU35" i="6"/>
  <c r="AP29" i="6"/>
  <c r="AP32" i="6" s="1"/>
  <c r="AP33" i="6" s="1"/>
  <c r="AP37" i="6" s="1"/>
  <c r="AP39" i="6" s="1"/>
  <c r="AP51" i="6" s="1"/>
  <c r="AQ6" i="4"/>
  <c r="AO6" i="5" s="1"/>
  <c r="AO8" i="5" s="1"/>
  <c r="AQ3" i="3"/>
  <c r="AR7" i="4"/>
  <c r="AQ10" i="4"/>
  <c r="AQ12" i="4"/>
  <c r="AR10" i="4" l="1"/>
  <c r="AR12" i="4"/>
  <c r="AS7" i="4"/>
  <c r="AQ29" i="6"/>
  <c r="AQ32" i="6" s="1"/>
  <c r="AQ33" i="6" s="1"/>
  <c r="AQ37" i="6" s="1"/>
  <c r="AQ39" i="6" s="1"/>
  <c r="AQ51" i="6" s="1"/>
  <c r="AR6" i="4"/>
  <c r="AP6" i="5" s="1"/>
  <c r="AP8" i="5" s="1"/>
  <c r="AR3" i="3"/>
  <c r="AR29" i="6" l="1"/>
  <c r="AR32" i="6" s="1"/>
  <c r="AR33" i="6" s="1"/>
  <c r="AR37" i="6" s="1"/>
  <c r="AR39" i="6" s="1"/>
  <c r="AR51" i="6" s="1"/>
  <c r="AS6" i="4"/>
  <c r="AQ6" i="5" s="1"/>
  <c r="AQ8" i="5" s="1"/>
  <c r="AS3" i="3"/>
  <c r="AS10" i="4"/>
  <c r="AS12" i="4"/>
  <c r="AT7" i="4"/>
  <c r="AS29" i="6" l="1"/>
  <c r="AS32" i="6" s="1"/>
  <c r="AS33" i="6" s="1"/>
  <c r="AS37" i="6" s="1"/>
  <c r="AS39" i="6" s="1"/>
  <c r="AS51" i="6" s="1"/>
  <c r="AT6" i="4"/>
  <c r="AR6" i="5" s="1"/>
  <c r="AR8" i="5" s="1"/>
  <c r="AT3" i="3"/>
  <c r="AT12" i="4"/>
  <c r="AU7" i="4"/>
  <c r="AT10" i="4"/>
  <c r="AT29" i="6" l="1"/>
  <c r="AT32" i="6" s="1"/>
  <c r="AT33" i="6" s="1"/>
  <c r="AT37" i="6" s="1"/>
  <c r="AT39" i="6" s="1"/>
  <c r="AT51" i="6" s="1"/>
  <c r="AU6" i="4"/>
  <c r="AS6" i="5" s="1"/>
  <c r="AS8" i="5" s="1"/>
  <c r="AU3" i="3"/>
  <c r="AU12" i="4"/>
  <c r="AV7" i="4"/>
  <c r="AU10" i="4"/>
  <c r="AU29" i="6" l="1"/>
  <c r="AU32" i="6" s="1"/>
  <c r="AU33" i="6" s="1"/>
  <c r="AU37" i="6" s="1"/>
  <c r="AU39" i="6" s="1"/>
  <c r="AU51" i="6" s="1"/>
  <c r="AV6" i="4"/>
  <c r="AT6" i="5" s="1"/>
  <c r="AT8" i="5" s="1"/>
  <c r="AV10" i="4"/>
  <c r="AV12" i="4"/>
  <c r="L19" i="1" l="1"/>
  <c r="L20" i="1" s="1"/>
  <c r="N19" i="1"/>
  <c r="N20" i="1" s="1"/>
  <c r="I19" i="1"/>
  <c r="I20" i="1" s="1"/>
  <c r="O19" i="1"/>
  <c r="O20" i="1" s="1"/>
  <c r="Q19" i="1"/>
  <c r="Q20" i="1" s="1"/>
  <c r="P19" i="1"/>
  <c r="P20" i="1" s="1"/>
  <c r="T19" i="1"/>
  <c r="T20" i="1" s="1"/>
  <c r="S19" i="1"/>
  <c r="S20" i="1" s="1"/>
  <c r="R19" i="1"/>
  <c r="R20" i="1" s="1"/>
  <c r="Y19" i="1"/>
  <c r="Y20" i="1" s="1"/>
  <c r="U19" i="1"/>
  <c r="U20" i="1" s="1"/>
  <c r="V19" i="1"/>
  <c r="V20" i="1" s="1"/>
  <c r="W19" i="1"/>
  <c r="W20" i="1" s="1"/>
  <c r="X19" i="1"/>
  <c r="X20" i="1" s="1"/>
  <c r="Z19" i="1"/>
  <c r="Z20"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I28" authorId="0" shapeId="0" xr:uid="{00000000-0006-0000-0000-000001000000}">
      <text>
        <r>
          <rPr>
            <b/>
            <sz val="9"/>
            <rFont val="Tahoma"/>
            <charset val="1"/>
          </rPr>
          <t xml:space="preserve">von Kleist, Björn:
</t>
        </r>
        <r>
          <rPr>
            <sz val="9"/>
            <rFont val="Tahoma"/>
            <charset val="1"/>
          </rPr>
          <t>von Kleist, Björn:
CO2-Wert</t>
        </r>
      </text>
    </comment>
    <comment ref="J28" authorId="0" shapeId="0" xr:uid="{00000000-0006-0000-0000-000002000000}">
      <text>
        <r>
          <rPr>
            <b/>
            <sz val="9"/>
            <rFont val="Tahoma"/>
            <charset val="1"/>
          </rPr>
          <t xml:space="preserve">von Kleist, Björn:
</t>
        </r>
        <r>
          <rPr>
            <sz val="9"/>
            <rFont val="Tahoma"/>
            <charset val="1"/>
          </rPr>
          <t>von Kleist, Björn:
CO2-Wert</t>
        </r>
      </text>
    </comment>
    <comment ref="K28" authorId="0" shapeId="0" xr:uid="{00000000-0006-0000-0000-000003000000}">
      <text>
        <r>
          <rPr>
            <b/>
            <sz val="9"/>
            <rFont val="Tahoma"/>
            <charset val="1"/>
          </rPr>
          <t xml:space="preserve">von Kleist, Björn:
</t>
        </r>
        <r>
          <rPr>
            <sz val="9"/>
            <rFont val="Tahoma"/>
            <charset val="1"/>
          </rPr>
          <t>von Kleist, Björn:
CO2-Wert</t>
        </r>
      </text>
    </comment>
    <comment ref="L28" authorId="0" shapeId="0" xr:uid="{00000000-0006-0000-0000-000004000000}">
      <text>
        <r>
          <rPr>
            <b/>
            <sz val="9"/>
            <rFont val="Tahoma"/>
            <charset val="1"/>
          </rPr>
          <t xml:space="preserve">von Kleist, Björn:
</t>
        </r>
        <r>
          <rPr>
            <sz val="9"/>
            <rFont val="Tahoma"/>
            <charset val="1"/>
          </rPr>
          <t>von Kleist, Björn:
CO2-Wert</t>
        </r>
      </text>
    </comment>
    <comment ref="M28" authorId="0" shapeId="0" xr:uid="{00000000-0006-0000-0000-000005000000}">
      <text>
        <r>
          <rPr>
            <b/>
            <sz val="9"/>
            <rFont val="Tahoma"/>
            <charset val="1"/>
          </rPr>
          <t xml:space="preserve">von Kleist, Björn:
</t>
        </r>
        <r>
          <rPr>
            <sz val="9"/>
            <rFont val="Tahoma"/>
            <charset val="1"/>
          </rPr>
          <t>von Kleist, Björn:
CO2-Wert</t>
        </r>
      </text>
    </comment>
    <comment ref="N28" authorId="0" shapeId="0" xr:uid="{00000000-0006-0000-0000-000006000000}">
      <text>
        <r>
          <rPr>
            <b/>
            <sz val="9"/>
            <rFont val="Tahoma"/>
            <charset val="1"/>
          </rPr>
          <t xml:space="preserve">von Kleist, Björn:
</t>
        </r>
        <r>
          <rPr>
            <sz val="9"/>
            <rFont val="Tahoma"/>
            <charset val="1"/>
          </rPr>
          <t>von Kleist, Björn:
CO2-Wert</t>
        </r>
      </text>
    </comment>
    <comment ref="O28" authorId="0" shapeId="0" xr:uid="{00000000-0006-0000-0000-000007000000}">
      <text>
        <r>
          <rPr>
            <b/>
            <sz val="9"/>
            <rFont val="Tahoma"/>
            <charset val="1"/>
          </rPr>
          <t xml:space="preserve">von Kleist, Björn:
</t>
        </r>
        <r>
          <rPr>
            <sz val="9"/>
            <rFont val="Tahoma"/>
            <charset val="1"/>
          </rPr>
          <t>von Kleist, Björn:
CO2-Wert</t>
        </r>
      </text>
    </comment>
    <comment ref="P28" authorId="0" shapeId="0" xr:uid="{00000000-0006-0000-0000-000008000000}">
      <text>
        <r>
          <rPr>
            <b/>
            <sz val="9"/>
            <rFont val="Tahoma"/>
            <charset val="1"/>
          </rPr>
          <t xml:space="preserve">von Kleist, Björn:
</t>
        </r>
        <r>
          <rPr>
            <sz val="9"/>
            <rFont val="Tahoma"/>
            <charset val="1"/>
          </rPr>
          <t>von Kleist, Björn:
CO2-Wert</t>
        </r>
      </text>
    </comment>
    <comment ref="Q28" authorId="0" shapeId="0" xr:uid="{00000000-0006-0000-0000-000009000000}">
      <text>
        <r>
          <rPr>
            <b/>
            <sz val="9"/>
            <rFont val="Tahoma"/>
            <charset val="1"/>
          </rPr>
          <t xml:space="preserve">von Kleist, Björn:
</t>
        </r>
        <r>
          <rPr>
            <sz val="9"/>
            <rFont val="Tahoma"/>
            <charset val="1"/>
          </rPr>
          <t>von Kleist, Björn:
CO2-Wert</t>
        </r>
      </text>
    </comment>
    <comment ref="R28" authorId="0" shapeId="0" xr:uid="{00000000-0006-0000-0000-00000A000000}">
      <text>
        <r>
          <rPr>
            <b/>
            <sz val="9"/>
            <rFont val="Tahoma"/>
            <charset val="1"/>
          </rPr>
          <t xml:space="preserve">von Kleist, Björn:
</t>
        </r>
        <r>
          <rPr>
            <sz val="9"/>
            <rFont val="Tahoma"/>
            <charset val="1"/>
          </rPr>
          <t>von Kleist, Björn:
CO2-Wert</t>
        </r>
      </text>
    </comment>
    <comment ref="S28" authorId="0" shapeId="0" xr:uid="{00000000-0006-0000-0000-00000B000000}">
      <text>
        <r>
          <rPr>
            <b/>
            <sz val="9"/>
            <rFont val="Tahoma"/>
            <charset val="1"/>
          </rPr>
          <t xml:space="preserve">von Kleist, Björn:
</t>
        </r>
        <r>
          <rPr>
            <sz val="9"/>
            <rFont val="Tahoma"/>
            <charset val="1"/>
          </rPr>
          <t>von Kleist, Björn:
CO2-Wert</t>
        </r>
      </text>
    </comment>
    <comment ref="T28" authorId="0" shapeId="0" xr:uid="{00000000-0006-0000-0000-00000C000000}">
      <text>
        <r>
          <rPr>
            <b/>
            <sz val="9"/>
            <rFont val="Tahoma"/>
            <charset val="1"/>
          </rPr>
          <t xml:space="preserve">von Kleist, Björn:
</t>
        </r>
        <r>
          <rPr>
            <sz val="9"/>
            <rFont val="Tahoma"/>
            <charset val="1"/>
          </rPr>
          <t>von Kleist, Björn:
CO2-Wert</t>
        </r>
      </text>
    </comment>
    <comment ref="U28" authorId="0" shapeId="0" xr:uid="{00000000-0006-0000-0000-00000D000000}">
      <text>
        <r>
          <rPr>
            <b/>
            <sz val="9"/>
            <rFont val="Tahoma"/>
            <charset val="1"/>
          </rPr>
          <t xml:space="preserve">von Kleist, Björn:
</t>
        </r>
        <r>
          <rPr>
            <sz val="9"/>
            <rFont val="Tahoma"/>
            <charset val="1"/>
          </rPr>
          <t>von Kleist, Björn:
CO2-Wert</t>
        </r>
      </text>
    </comment>
    <comment ref="V28" authorId="0" shapeId="0" xr:uid="{00000000-0006-0000-0000-00000E000000}">
      <text>
        <r>
          <rPr>
            <b/>
            <sz val="9"/>
            <rFont val="Tahoma"/>
            <charset val="1"/>
          </rPr>
          <t xml:space="preserve">von Kleist, Björn:
</t>
        </r>
        <r>
          <rPr>
            <sz val="9"/>
            <rFont val="Tahoma"/>
            <charset val="1"/>
          </rPr>
          <t>von Kleist, Björn:
CO2-Wert</t>
        </r>
      </text>
    </comment>
    <comment ref="W28" authorId="0" shapeId="0" xr:uid="{00000000-0006-0000-0000-00000F000000}">
      <text>
        <r>
          <rPr>
            <b/>
            <sz val="9"/>
            <rFont val="Tahoma"/>
            <charset val="1"/>
          </rPr>
          <t xml:space="preserve">von Kleist, Björn:
</t>
        </r>
        <r>
          <rPr>
            <sz val="9"/>
            <rFont val="Tahoma"/>
            <charset val="1"/>
          </rPr>
          <t>von Kleist, Björn:
CO2-Wert</t>
        </r>
      </text>
    </comment>
    <comment ref="X28" authorId="0" shapeId="0" xr:uid="{00000000-0006-0000-0000-000010000000}">
      <text>
        <r>
          <rPr>
            <b/>
            <sz val="9"/>
            <rFont val="Tahoma"/>
            <charset val="1"/>
          </rPr>
          <t xml:space="preserve">von Kleist, Björn:
</t>
        </r>
        <r>
          <rPr>
            <sz val="9"/>
            <rFont val="Tahoma"/>
            <charset val="1"/>
          </rPr>
          <t>von Kleist, Björn:
CO2-Wert</t>
        </r>
      </text>
    </comment>
    <comment ref="Y28" authorId="0" shapeId="0" xr:uid="{00000000-0006-0000-0000-000011000000}">
      <text>
        <r>
          <rPr>
            <b/>
            <sz val="9"/>
            <rFont val="Tahoma"/>
            <charset val="1"/>
          </rPr>
          <t xml:space="preserve">von Kleist, Björn:
</t>
        </r>
        <r>
          <rPr>
            <sz val="9"/>
            <rFont val="Tahoma"/>
            <charset val="1"/>
          </rPr>
          <t>von Kleist, Björn:
CO2-Wert</t>
        </r>
      </text>
    </comment>
    <comment ref="Z28" authorId="0" shapeId="0" xr:uid="{00000000-0006-0000-0000-000012000000}">
      <text>
        <r>
          <rPr>
            <b/>
            <sz val="9"/>
            <rFont val="Tahoma"/>
            <charset val="1"/>
          </rPr>
          <t xml:space="preserve">von Kleist, Björn:
</t>
        </r>
        <r>
          <rPr>
            <sz val="9"/>
            <rFont val="Tahoma"/>
            <charset val="1"/>
          </rPr>
          <t>von Kleist, Björn:
CO2-Wert</t>
        </r>
      </text>
    </comment>
    <comment ref="I29" authorId="0" shapeId="0" xr:uid="{00000000-0006-0000-0000-000013000000}">
      <text>
        <r>
          <rPr>
            <b/>
            <sz val="9"/>
            <rFont val="Tahoma"/>
            <charset val="1"/>
          </rPr>
          <t xml:space="preserve">Gairola, Krishan:
</t>
        </r>
        <r>
          <rPr>
            <sz val="9"/>
            <rFont val="Tahoma"/>
            <charset val="1"/>
          </rPr>
          <t>Gairola, Krishan:
Textfeld</t>
        </r>
      </text>
    </comment>
    <comment ref="J29" authorId="0" shapeId="0" xr:uid="{00000000-0006-0000-0000-000014000000}">
      <text>
        <r>
          <rPr>
            <b/>
            <sz val="9"/>
            <rFont val="Tahoma"/>
            <charset val="1"/>
          </rPr>
          <t xml:space="preserve">Gairola, Krishan:
</t>
        </r>
        <r>
          <rPr>
            <sz val="9"/>
            <rFont val="Tahoma"/>
            <charset val="1"/>
          </rPr>
          <t>Gairola, Krishan:
Textfeld</t>
        </r>
      </text>
    </comment>
    <comment ref="K29" authorId="0" shapeId="0" xr:uid="{00000000-0006-0000-0000-000015000000}">
      <text>
        <r>
          <rPr>
            <b/>
            <sz val="9"/>
            <rFont val="Tahoma"/>
            <charset val="1"/>
          </rPr>
          <t xml:space="preserve">Gairola, Krishan:
</t>
        </r>
        <r>
          <rPr>
            <sz val="9"/>
            <rFont val="Tahoma"/>
            <charset val="1"/>
          </rPr>
          <t>Gairola, Krishan:
Textfeld</t>
        </r>
      </text>
    </comment>
    <comment ref="L29" authorId="0" shapeId="0" xr:uid="{00000000-0006-0000-0000-000016000000}">
      <text>
        <r>
          <rPr>
            <b/>
            <sz val="9"/>
            <rFont val="Tahoma"/>
            <charset val="1"/>
          </rPr>
          <t xml:space="preserve">Gairola, Krishan:
</t>
        </r>
        <r>
          <rPr>
            <sz val="9"/>
            <rFont val="Tahoma"/>
            <charset val="1"/>
          </rPr>
          <t>Gairola, Krishan:
Textfeld</t>
        </r>
      </text>
    </comment>
    <comment ref="M29" authorId="0" shapeId="0" xr:uid="{00000000-0006-0000-0000-000017000000}">
      <text>
        <r>
          <rPr>
            <b/>
            <sz val="9"/>
            <rFont val="Tahoma"/>
            <charset val="1"/>
          </rPr>
          <t xml:space="preserve">Gairola, Krishan:
</t>
        </r>
        <r>
          <rPr>
            <sz val="9"/>
            <rFont val="Tahoma"/>
            <charset val="1"/>
          </rPr>
          <t>Gairola, Krishan:
Textfeld</t>
        </r>
      </text>
    </comment>
    <comment ref="N29" authorId="0" shapeId="0" xr:uid="{00000000-0006-0000-0000-000018000000}">
      <text>
        <r>
          <rPr>
            <b/>
            <sz val="9"/>
            <rFont val="Tahoma"/>
            <charset val="1"/>
          </rPr>
          <t xml:space="preserve">Gairola, Krishan:
</t>
        </r>
        <r>
          <rPr>
            <sz val="9"/>
            <rFont val="Tahoma"/>
            <charset val="1"/>
          </rPr>
          <t>Gairola, Krishan:
Textfeld</t>
        </r>
      </text>
    </comment>
    <comment ref="O29" authorId="0" shapeId="0" xr:uid="{00000000-0006-0000-0000-000019000000}">
      <text>
        <r>
          <rPr>
            <b/>
            <sz val="9"/>
            <rFont val="Tahoma"/>
            <charset val="1"/>
          </rPr>
          <t xml:space="preserve">Gairola, Krishan:
</t>
        </r>
        <r>
          <rPr>
            <sz val="9"/>
            <rFont val="Tahoma"/>
            <charset val="1"/>
          </rPr>
          <t>Gairola, Krishan:
Textfeld</t>
        </r>
      </text>
    </comment>
    <comment ref="P29" authorId="0" shapeId="0" xr:uid="{00000000-0006-0000-0000-00001A000000}">
      <text>
        <r>
          <rPr>
            <b/>
            <sz val="9"/>
            <rFont val="Tahoma"/>
            <charset val="1"/>
          </rPr>
          <t xml:space="preserve">Gairola, Krishan:
</t>
        </r>
        <r>
          <rPr>
            <sz val="9"/>
            <rFont val="Tahoma"/>
            <charset val="1"/>
          </rPr>
          <t>Gairola, Krishan:
Textfeld</t>
        </r>
      </text>
    </comment>
    <comment ref="Q29" authorId="0" shapeId="0" xr:uid="{00000000-0006-0000-0000-00001B000000}">
      <text>
        <r>
          <rPr>
            <b/>
            <sz val="9"/>
            <rFont val="Tahoma"/>
            <charset val="1"/>
          </rPr>
          <t xml:space="preserve">Gairola, Krishan:
</t>
        </r>
        <r>
          <rPr>
            <sz val="9"/>
            <rFont val="Tahoma"/>
            <charset val="1"/>
          </rPr>
          <t>Gairola, Krishan:
Textfeld</t>
        </r>
      </text>
    </comment>
    <comment ref="R29" authorId="0" shapeId="0" xr:uid="{00000000-0006-0000-0000-00001C000000}">
      <text>
        <r>
          <rPr>
            <b/>
            <sz val="9"/>
            <rFont val="Tahoma"/>
            <charset val="1"/>
          </rPr>
          <t xml:space="preserve">Gairola, Krishan:
</t>
        </r>
        <r>
          <rPr>
            <sz val="9"/>
            <rFont val="Tahoma"/>
            <charset val="1"/>
          </rPr>
          <t>Gairola, Krishan:
Textfeld</t>
        </r>
      </text>
    </comment>
    <comment ref="S29" authorId="0" shapeId="0" xr:uid="{00000000-0006-0000-0000-00001D000000}">
      <text>
        <r>
          <rPr>
            <b/>
            <sz val="9"/>
            <rFont val="Tahoma"/>
            <charset val="1"/>
          </rPr>
          <t xml:space="preserve">Gairola, Krishan:
</t>
        </r>
        <r>
          <rPr>
            <sz val="9"/>
            <rFont val="Tahoma"/>
            <charset val="1"/>
          </rPr>
          <t>Gairola, Krishan:
Textfeld</t>
        </r>
      </text>
    </comment>
    <comment ref="T29" authorId="0" shapeId="0" xr:uid="{00000000-0006-0000-0000-00001E000000}">
      <text>
        <r>
          <rPr>
            <b/>
            <sz val="9"/>
            <rFont val="Tahoma"/>
            <charset val="1"/>
          </rPr>
          <t xml:space="preserve">Gairola, Krishan:
</t>
        </r>
        <r>
          <rPr>
            <sz val="9"/>
            <rFont val="Tahoma"/>
            <charset val="1"/>
          </rPr>
          <t>Gairola, Krishan:
Textfeld</t>
        </r>
      </text>
    </comment>
    <comment ref="U29" authorId="0" shapeId="0" xr:uid="{00000000-0006-0000-0000-00001F000000}">
      <text>
        <r>
          <rPr>
            <b/>
            <sz val="9"/>
            <rFont val="Tahoma"/>
            <charset val="1"/>
          </rPr>
          <t xml:space="preserve">Gairola, Krishan:
</t>
        </r>
        <r>
          <rPr>
            <sz val="9"/>
            <rFont val="Tahoma"/>
            <charset val="1"/>
          </rPr>
          <t>Gairola, Krishan:
Textfeld</t>
        </r>
      </text>
    </comment>
    <comment ref="V29" authorId="0" shapeId="0" xr:uid="{00000000-0006-0000-0000-000020000000}">
      <text>
        <r>
          <rPr>
            <b/>
            <sz val="9"/>
            <rFont val="Tahoma"/>
            <charset val="1"/>
          </rPr>
          <t xml:space="preserve">Gairola, Krishan:
</t>
        </r>
        <r>
          <rPr>
            <sz val="9"/>
            <rFont val="Tahoma"/>
            <charset val="1"/>
          </rPr>
          <t>Gairola, Krishan:
Textfeld</t>
        </r>
      </text>
    </comment>
    <comment ref="W29" authorId="0" shapeId="0" xr:uid="{00000000-0006-0000-0000-000021000000}">
      <text>
        <r>
          <rPr>
            <b/>
            <sz val="9"/>
            <rFont val="Tahoma"/>
            <charset val="1"/>
          </rPr>
          <t xml:space="preserve">Gairola, Krishan:
</t>
        </r>
        <r>
          <rPr>
            <sz val="9"/>
            <rFont val="Tahoma"/>
            <charset val="1"/>
          </rPr>
          <t>Gairola, Krishan:
Textfeld</t>
        </r>
      </text>
    </comment>
    <comment ref="X29" authorId="0" shapeId="0" xr:uid="{00000000-0006-0000-0000-000022000000}">
      <text>
        <r>
          <rPr>
            <b/>
            <sz val="9"/>
            <rFont val="Tahoma"/>
            <charset val="1"/>
          </rPr>
          <t xml:space="preserve">Gairola, Krishan:
</t>
        </r>
        <r>
          <rPr>
            <sz val="9"/>
            <rFont val="Tahoma"/>
            <charset val="1"/>
          </rPr>
          <t>Gairola, Krishan:
Textfeld</t>
        </r>
      </text>
    </comment>
    <comment ref="Y29" authorId="0" shapeId="0" xr:uid="{00000000-0006-0000-0000-000023000000}">
      <text>
        <r>
          <rPr>
            <b/>
            <sz val="9"/>
            <rFont val="Tahoma"/>
            <charset val="1"/>
          </rPr>
          <t xml:space="preserve">Gairola, Krishan:
</t>
        </r>
        <r>
          <rPr>
            <sz val="9"/>
            <rFont val="Tahoma"/>
            <charset val="1"/>
          </rPr>
          <t>Gairola, Krishan:
Textfeld</t>
        </r>
      </text>
    </comment>
    <comment ref="Z29" authorId="0" shapeId="0" xr:uid="{00000000-0006-0000-0000-000024000000}">
      <text>
        <r>
          <rPr>
            <b/>
            <sz val="9"/>
            <rFont val="Tahoma"/>
            <charset val="1"/>
          </rPr>
          <t xml:space="preserve">Gairola, Krishan:
</t>
        </r>
        <r>
          <rPr>
            <sz val="9"/>
            <rFont val="Tahoma"/>
            <charset val="1"/>
          </rPr>
          <t>Gairola, Krishan:
Textfeld</t>
        </r>
      </text>
    </comment>
    <comment ref="I30" authorId="0" shapeId="0" xr:uid="{00000000-0006-0000-0000-000025000000}">
      <text>
        <r>
          <rPr>
            <b/>
            <sz val="9"/>
            <rFont val="Tahoma"/>
            <charset val="1"/>
          </rPr>
          <t xml:space="preserve">von Kleist, Björn:
</t>
        </r>
        <r>
          <rPr>
            <sz val="9"/>
            <rFont val="Tahoma"/>
            <charset val="1"/>
          </rPr>
          <t>von Kleist, Björn:
CO2-Wert</t>
        </r>
      </text>
    </comment>
    <comment ref="J30" authorId="0" shapeId="0" xr:uid="{00000000-0006-0000-0000-000026000000}">
      <text>
        <r>
          <rPr>
            <b/>
            <sz val="9"/>
            <rFont val="Tahoma"/>
            <charset val="1"/>
          </rPr>
          <t xml:space="preserve">von Kleist, Björn:
</t>
        </r>
        <r>
          <rPr>
            <sz val="9"/>
            <rFont val="Tahoma"/>
            <charset val="1"/>
          </rPr>
          <t>von Kleist, Björn:
CO2-Wert</t>
        </r>
      </text>
    </comment>
    <comment ref="P30" authorId="0" shapeId="0" xr:uid="{00000000-0006-0000-0000-000027000000}">
      <text>
        <r>
          <rPr>
            <b/>
            <sz val="9"/>
            <rFont val="Tahoma"/>
            <charset val="1"/>
          </rPr>
          <t xml:space="preserve">von Kleist, Björn:
</t>
        </r>
        <r>
          <rPr>
            <sz val="9"/>
            <rFont val="Tahoma"/>
            <charset val="1"/>
          </rPr>
          <t>von Kleist, Björn:
CO2-Wert</t>
        </r>
      </text>
    </comment>
    <comment ref="Q30" authorId="0" shapeId="0" xr:uid="{00000000-0006-0000-0000-000028000000}">
      <text>
        <r>
          <rPr>
            <b/>
            <sz val="9"/>
            <rFont val="Tahoma"/>
            <charset val="1"/>
          </rPr>
          <t xml:space="preserve">von Kleist, Björn:
</t>
        </r>
        <r>
          <rPr>
            <sz val="9"/>
            <rFont val="Tahoma"/>
            <charset val="1"/>
          </rPr>
          <t>von Kleist, Björn:
CO2-Wert</t>
        </r>
      </text>
    </comment>
    <comment ref="R30" authorId="0" shapeId="0" xr:uid="{00000000-0006-0000-0000-000029000000}">
      <text>
        <r>
          <rPr>
            <b/>
            <sz val="9"/>
            <rFont val="Tahoma"/>
            <charset val="1"/>
          </rPr>
          <t xml:space="preserve">von Kleist, Björn:
</t>
        </r>
        <r>
          <rPr>
            <sz val="9"/>
            <rFont val="Tahoma"/>
            <charset val="1"/>
          </rPr>
          <t>von Kleist, Björn:
CO2-Wert</t>
        </r>
      </text>
    </comment>
    <comment ref="S30" authorId="0" shapeId="0" xr:uid="{00000000-0006-0000-0000-00002A000000}">
      <text>
        <r>
          <rPr>
            <b/>
            <sz val="9"/>
            <rFont val="Tahoma"/>
            <charset val="1"/>
          </rPr>
          <t xml:space="preserve">von Kleist, Björn:
</t>
        </r>
        <r>
          <rPr>
            <sz val="9"/>
            <rFont val="Tahoma"/>
            <charset val="1"/>
          </rPr>
          <t>von Kleist, Björn:
CO2-Wert</t>
        </r>
      </text>
    </comment>
    <comment ref="T30" authorId="0" shapeId="0" xr:uid="{00000000-0006-0000-0000-00002B000000}">
      <text>
        <r>
          <rPr>
            <b/>
            <sz val="9"/>
            <rFont val="Tahoma"/>
            <charset val="1"/>
          </rPr>
          <t xml:space="preserve">von Kleist, Björn:
</t>
        </r>
        <r>
          <rPr>
            <sz val="9"/>
            <rFont val="Tahoma"/>
            <charset val="1"/>
          </rPr>
          <t>von Kleist, Björn:
CO2-Wert</t>
        </r>
      </text>
    </comment>
    <comment ref="U30" authorId="0" shapeId="0" xr:uid="{00000000-0006-0000-0000-00002C000000}">
      <text>
        <r>
          <rPr>
            <b/>
            <sz val="9"/>
            <rFont val="Tahoma"/>
            <charset val="1"/>
          </rPr>
          <t xml:space="preserve">von Kleist, Björn:
</t>
        </r>
        <r>
          <rPr>
            <sz val="9"/>
            <rFont val="Tahoma"/>
            <charset val="1"/>
          </rPr>
          <t>von Kleist, Björn:
CO2-Wert</t>
        </r>
      </text>
    </comment>
    <comment ref="V30" authorId="0" shapeId="0" xr:uid="{00000000-0006-0000-0000-00002D000000}">
      <text>
        <r>
          <rPr>
            <b/>
            <sz val="9"/>
            <rFont val="Tahoma"/>
            <charset val="1"/>
          </rPr>
          <t xml:space="preserve">von Kleist, Björn:
</t>
        </r>
        <r>
          <rPr>
            <sz val="9"/>
            <rFont val="Tahoma"/>
            <charset val="1"/>
          </rPr>
          <t>von Kleist, Björn:
CO2-Wert</t>
        </r>
      </text>
    </comment>
    <comment ref="W30" authorId="0" shapeId="0" xr:uid="{00000000-0006-0000-0000-00002E000000}">
      <text>
        <r>
          <rPr>
            <b/>
            <sz val="9"/>
            <rFont val="Tahoma"/>
            <charset val="1"/>
          </rPr>
          <t xml:space="preserve">von Kleist, Björn:
</t>
        </r>
        <r>
          <rPr>
            <sz val="9"/>
            <rFont val="Tahoma"/>
            <charset val="1"/>
          </rPr>
          <t>von Kleist, Björn:
CO2-Wert</t>
        </r>
      </text>
    </comment>
    <comment ref="X30" authorId="0" shapeId="0" xr:uid="{00000000-0006-0000-0000-00002F000000}">
      <text>
        <r>
          <rPr>
            <b/>
            <sz val="9"/>
            <rFont val="Tahoma"/>
            <charset val="1"/>
          </rPr>
          <t xml:space="preserve">von Kleist, Björn:
</t>
        </r>
        <r>
          <rPr>
            <sz val="9"/>
            <rFont val="Tahoma"/>
            <charset val="1"/>
          </rPr>
          <t>von Kleist, Björn:
CO2-Wert</t>
        </r>
      </text>
    </comment>
    <comment ref="Y30" authorId="0" shapeId="0" xr:uid="{00000000-0006-0000-0000-000030000000}">
      <text>
        <r>
          <rPr>
            <b/>
            <sz val="9"/>
            <rFont val="Tahoma"/>
            <charset val="1"/>
          </rPr>
          <t xml:space="preserve">von Kleist, Björn:
</t>
        </r>
        <r>
          <rPr>
            <sz val="9"/>
            <rFont val="Tahoma"/>
            <charset val="1"/>
          </rPr>
          <t>von Kleist, Björn:
CO2-Wert</t>
        </r>
      </text>
    </comment>
    <comment ref="Z30" authorId="0" shapeId="0" xr:uid="{00000000-0006-0000-0000-000031000000}">
      <text>
        <r>
          <rPr>
            <b/>
            <sz val="9"/>
            <rFont val="Tahoma"/>
            <charset val="1"/>
          </rPr>
          <t xml:space="preserve">von Kleist, Björn:
</t>
        </r>
        <r>
          <rPr>
            <sz val="9"/>
            <rFont val="Tahoma"/>
            <charset val="1"/>
          </rPr>
          <t>von Kleist, Björn:
CO2-Wert</t>
        </r>
      </text>
    </comment>
    <comment ref="I31" authorId="0" shapeId="0" xr:uid="{00000000-0006-0000-0000-000032000000}">
      <text>
        <r>
          <rPr>
            <b/>
            <sz val="9"/>
            <rFont val="Tahoma"/>
            <charset val="1"/>
          </rPr>
          <t xml:space="preserve">Gairola, Krishan:
</t>
        </r>
        <r>
          <rPr>
            <sz val="9"/>
            <rFont val="Tahoma"/>
            <charset val="1"/>
          </rPr>
          <t>Gairola, Krishan:
Textfeld</t>
        </r>
      </text>
    </comment>
    <comment ref="J31" authorId="0" shapeId="0" xr:uid="{00000000-0006-0000-0000-000033000000}">
      <text>
        <r>
          <rPr>
            <b/>
            <sz val="9"/>
            <rFont val="Tahoma"/>
            <charset val="1"/>
          </rPr>
          <t xml:space="preserve">Gairola, Krishan:
</t>
        </r>
        <r>
          <rPr>
            <sz val="9"/>
            <rFont val="Tahoma"/>
            <charset val="1"/>
          </rPr>
          <t>Gairola, Krishan:
Textfeld</t>
        </r>
      </text>
    </comment>
    <comment ref="P31" authorId="0" shapeId="0" xr:uid="{00000000-0006-0000-0000-000034000000}">
      <text>
        <r>
          <rPr>
            <b/>
            <sz val="9"/>
            <rFont val="Tahoma"/>
            <charset val="1"/>
          </rPr>
          <t xml:space="preserve">Gairola, Krishan:
</t>
        </r>
        <r>
          <rPr>
            <sz val="9"/>
            <rFont val="Tahoma"/>
            <charset val="1"/>
          </rPr>
          <t>Gairola, Krishan:
Textfeld</t>
        </r>
      </text>
    </comment>
    <comment ref="Q31" authorId="0" shapeId="0" xr:uid="{00000000-0006-0000-0000-000035000000}">
      <text>
        <r>
          <rPr>
            <b/>
            <sz val="9"/>
            <rFont val="Tahoma"/>
            <charset val="1"/>
          </rPr>
          <t xml:space="preserve">Gairola, Krishan:
</t>
        </r>
        <r>
          <rPr>
            <sz val="9"/>
            <rFont val="Tahoma"/>
            <charset val="1"/>
          </rPr>
          <t>Gairola, Krishan:
Textfeld</t>
        </r>
      </text>
    </comment>
    <comment ref="R31" authorId="0" shapeId="0" xr:uid="{00000000-0006-0000-0000-000036000000}">
      <text>
        <r>
          <rPr>
            <b/>
            <sz val="9"/>
            <rFont val="Tahoma"/>
            <charset val="1"/>
          </rPr>
          <t xml:space="preserve">Gairola, Krishan:
</t>
        </r>
        <r>
          <rPr>
            <sz val="9"/>
            <rFont val="Tahoma"/>
            <charset val="1"/>
          </rPr>
          <t>Gairola, Krishan:
Textfeld</t>
        </r>
      </text>
    </comment>
    <comment ref="S31" authorId="0" shapeId="0" xr:uid="{00000000-0006-0000-0000-000037000000}">
      <text>
        <r>
          <rPr>
            <b/>
            <sz val="9"/>
            <rFont val="Tahoma"/>
            <charset val="1"/>
          </rPr>
          <t xml:space="preserve">Gairola, Krishan:
</t>
        </r>
        <r>
          <rPr>
            <sz val="9"/>
            <rFont val="Tahoma"/>
            <charset val="1"/>
          </rPr>
          <t>Gairola, Krishan:
Textfeld</t>
        </r>
      </text>
    </comment>
    <comment ref="T31" authorId="0" shapeId="0" xr:uid="{00000000-0006-0000-0000-000038000000}">
      <text>
        <r>
          <rPr>
            <b/>
            <sz val="9"/>
            <rFont val="Tahoma"/>
            <charset val="1"/>
          </rPr>
          <t xml:space="preserve">Gairola, Krishan:
</t>
        </r>
        <r>
          <rPr>
            <sz val="9"/>
            <rFont val="Tahoma"/>
            <charset val="1"/>
          </rPr>
          <t>Gairola, Krishan:
Textfeld</t>
        </r>
      </text>
    </comment>
    <comment ref="U31" authorId="0" shapeId="0" xr:uid="{00000000-0006-0000-0000-000039000000}">
      <text>
        <r>
          <rPr>
            <b/>
            <sz val="9"/>
            <rFont val="Tahoma"/>
            <charset val="1"/>
          </rPr>
          <t xml:space="preserve">Gairola, Krishan:
</t>
        </r>
        <r>
          <rPr>
            <sz val="9"/>
            <rFont val="Tahoma"/>
            <charset val="1"/>
          </rPr>
          <t>Gairola, Krishan:
Textfeld</t>
        </r>
      </text>
    </comment>
    <comment ref="V31" authorId="0" shapeId="0" xr:uid="{00000000-0006-0000-0000-00003A000000}">
      <text>
        <r>
          <rPr>
            <b/>
            <sz val="9"/>
            <rFont val="Tahoma"/>
            <charset val="1"/>
          </rPr>
          <t xml:space="preserve">Gairola, Krishan:
</t>
        </r>
        <r>
          <rPr>
            <sz val="9"/>
            <rFont val="Tahoma"/>
            <charset val="1"/>
          </rPr>
          <t>Gairola, Krishan:
Textfeld</t>
        </r>
      </text>
    </comment>
    <comment ref="W31" authorId="0" shapeId="0" xr:uid="{00000000-0006-0000-0000-00003B000000}">
      <text>
        <r>
          <rPr>
            <b/>
            <sz val="9"/>
            <rFont val="Tahoma"/>
            <charset val="1"/>
          </rPr>
          <t xml:space="preserve">Gairola, Krishan:
</t>
        </r>
        <r>
          <rPr>
            <sz val="9"/>
            <rFont val="Tahoma"/>
            <charset val="1"/>
          </rPr>
          <t>Gairola, Krishan:
Textfeld</t>
        </r>
      </text>
    </comment>
    <comment ref="X31" authorId="0" shapeId="0" xr:uid="{00000000-0006-0000-0000-00003C000000}">
      <text>
        <r>
          <rPr>
            <b/>
            <sz val="9"/>
            <rFont val="Tahoma"/>
            <charset val="1"/>
          </rPr>
          <t xml:space="preserve">Gairola, Krishan:
</t>
        </r>
        <r>
          <rPr>
            <sz val="9"/>
            <rFont val="Tahoma"/>
            <charset val="1"/>
          </rPr>
          <t>Gairola, Krishan:
Textfeld</t>
        </r>
      </text>
    </comment>
    <comment ref="Y31" authorId="0" shapeId="0" xr:uid="{00000000-0006-0000-0000-00003D000000}">
      <text>
        <r>
          <rPr>
            <b/>
            <sz val="9"/>
            <rFont val="Tahoma"/>
            <charset val="1"/>
          </rPr>
          <t xml:space="preserve">Gairola, Krishan:
</t>
        </r>
        <r>
          <rPr>
            <sz val="9"/>
            <rFont val="Tahoma"/>
            <charset val="1"/>
          </rPr>
          <t>Gairola, Krishan:
Textfeld</t>
        </r>
      </text>
    </comment>
    <comment ref="Z31" authorId="0" shapeId="0" xr:uid="{00000000-0006-0000-0000-00003E000000}">
      <text>
        <r>
          <rPr>
            <b/>
            <sz val="9"/>
            <rFont val="Tahoma"/>
            <charset val="1"/>
          </rPr>
          <t xml:space="preserve">Gairola, Krishan:
</t>
        </r>
        <r>
          <rPr>
            <sz val="9"/>
            <rFont val="Tahoma"/>
            <charset val="1"/>
          </rPr>
          <t>Gairola, Krishan:
Textfeld</t>
        </r>
      </text>
    </comment>
    <comment ref="I32" authorId="0" shapeId="0" xr:uid="{00000000-0006-0000-0000-00003F000000}">
      <text>
        <r>
          <rPr>
            <b/>
            <sz val="9"/>
            <rFont val="Tahoma"/>
            <charset val="1"/>
          </rPr>
          <t xml:space="preserve">von Kleist, Björn:
</t>
        </r>
        <r>
          <rPr>
            <sz val="9"/>
            <rFont val="Tahoma"/>
            <charset val="1"/>
          </rPr>
          <t>von Kleist, Björn:
CO2-Wert</t>
        </r>
      </text>
    </comment>
    <comment ref="J32" authorId="0" shapeId="0" xr:uid="{00000000-0006-0000-0000-000040000000}">
      <text>
        <r>
          <rPr>
            <b/>
            <sz val="9"/>
            <rFont val="Tahoma"/>
            <charset val="1"/>
          </rPr>
          <t xml:space="preserve">von Kleist, Björn:
</t>
        </r>
        <r>
          <rPr>
            <sz val="9"/>
            <rFont val="Tahoma"/>
            <charset val="1"/>
          </rPr>
          <t>von Kleist, Björn:
CO2-Wert</t>
        </r>
      </text>
    </comment>
    <comment ref="P32" authorId="0" shapeId="0" xr:uid="{00000000-0006-0000-0000-000041000000}">
      <text>
        <r>
          <rPr>
            <b/>
            <sz val="9"/>
            <rFont val="Tahoma"/>
            <charset val="1"/>
          </rPr>
          <t xml:space="preserve">von Kleist, Björn:
</t>
        </r>
        <r>
          <rPr>
            <sz val="9"/>
            <rFont val="Tahoma"/>
            <charset val="1"/>
          </rPr>
          <t>von Kleist, Björn:
CO2-Wert</t>
        </r>
      </text>
    </comment>
    <comment ref="Q32" authorId="0" shapeId="0" xr:uid="{00000000-0006-0000-0000-000042000000}">
      <text>
        <r>
          <rPr>
            <b/>
            <sz val="9"/>
            <rFont val="Tahoma"/>
            <charset val="1"/>
          </rPr>
          <t xml:space="preserve">von Kleist, Björn:
</t>
        </r>
        <r>
          <rPr>
            <sz val="9"/>
            <rFont val="Tahoma"/>
            <charset val="1"/>
          </rPr>
          <t>von Kleist, Björn:
CO2-Wert</t>
        </r>
      </text>
    </comment>
    <comment ref="R32" authorId="0" shapeId="0" xr:uid="{00000000-0006-0000-0000-000043000000}">
      <text>
        <r>
          <rPr>
            <b/>
            <sz val="9"/>
            <rFont val="Tahoma"/>
            <charset val="1"/>
          </rPr>
          <t xml:space="preserve">von Kleist, Björn:
</t>
        </r>
        <r>
          <rPr>
            <sz val="9"/>
            <rFont val="Tahoma"/>
            <charset val="1"/>
          </rPr>
          <t>von Kleist, Björn:
CO2-Wert</t>
        </r>
      </text>
    </comment>
    <comment ref="S32" authorId="0" shapeId="0" xr:uid="{00000000-0006-0000-0000-000044000000}">
      <text>
        <r>
          <rPr>
            <b/>
            <sz val="9"/>
            <rFont val="Tahoma"/>
            <charset val="1"/>
          </rPr>
          <t xml:space="preserve">von Kleist, Björn:
</t>
        </r>
        <r>
          <rPr>
            <sz val="9"/>
            <rFont val="Tahoma"/>
            <charset val="1"/>
          </rPr>
          <t>von Kleist, Björn:
CO2-Wert</t>
        </r>
      </text>
    </comment>
    <comment ref="T32" authorId="0" shapeId="0" xr:uid="{00000000-0006-0000-0000-000045000000}">
      <text>
        <r>
          <rPr>
            <b/>
            <sz val="9"/>
            <rFont val="Tahoma"/>
            <charset val="1"/>
          </rPr>
          <t xml:space="preserve">von Kleist, Björn:
</t>
        </r>
        <r>
          <rPr>
            <sz val="9"/>
            <rFont val="Tahoma"/>
            <charset val="1"/>
          </rPr>
          <t>von Kleist, Björn:
CO2-Wert</t>
        </r>
      </text>
    </comment>
    <comment ref="U32" authorId="0" shapeId="0" xr:uid="{00000000-0006-0000-0000-000046000000}">
      <text>
        <r>
          <rPr>
            <b/>
            <sz val="9"/>
            <rFont val="Tahoma"/>
            <charset val="1"/>
          </rPr>
          <t xml:space="preserve">von Kleist, Björn:
</t>
        </r>
        <r>
          <rPr>
            <sz val="9"/>
            <rFont val="Tahoma"/>
            <charset val="1"/>
          </rPr>
          <t>von Kleist, Björn:
CO2-Wert</t>
        </r>
      </text>
    </comment>
    <comment ref="V32" authorId="0" shapeId="0" xr:uid="{00000000-0006-0000-0000-000047000000}">
      <text>
        <r>
          <rPr>
            <b/>
            <sz val="9"/>
            <rFont val="Tahoma"/>
            <charset val="1"/>
          </rPr>
          <t xml:space="preserve">von Kleist, Björn:
</t>
        </r>
        <r>
          <rPr>
            <sz val="9"/>
            <rFont val="Tahoma"/>
            <charset val="1"/>
          </rPr>
          <t>von Kleist, Björn:
CO2-Wert</t>
        </r>
      </text>
    </comment>
    <comment ref="W32" authorId="0" shapeId="0" xr:uid="{00000000-0006-0000-0000-000048000000}">
      <text>
        <r>
          <rPr>
            <b/>
            <sz val="9"/>
            <rFont val="Tahoma"/>
            <charset val="1"/>
          </rPr>
          <t xml:space="preserve">von Kleist, Björn:
</t>
        </r>
        <r>
          <rPr>
            <sz val="9"/>
            <rFont val="Tahoma"/>
            <charset val="1"/>
          </rPr>
          <t>von Kleist, Björn:
CO2-Wert</t>
        </r>
      </text>
    </comment>
    <comment ref="X32" authorId="0" shapeId="0" xr:uid="{00000000-0006-0000-0000-000049000000}">
      <text>
        <r>
          <rPr>
            <b/>
            <sz val="9"/>
            <rFont val="Tahoma"/>
            <charset val="1"/>
          </rPr>
          <t xml:space="preserve">von Kleist, Björn:
</t>
        </r>
        <r>
          <rPr>
            <sz val="9"/>
            <rFont val="Tahoma"/>
            <charset val="1"/>
          </rPr>
          <t>von Kleist, Björn:
CO2-Wert</t>
        </r>
      </text>
    </comment>
    <comment ref="Y32" authorId="0" shapeId="0" xr:uid="{00000000-0006-0000-0000-00004A000000}">
      <text>
        <r>
          <rPr>
            <b/>
            <sz val="9"/>
            <rFont val="Tahoma"/>
            <charset val="1"/>
          </rPr>
          <t xml:space="preserve">von Kleist, Björn:
</t>
        </r>
        <r>
          <rPr>
            <sz val="9"/>
            <rFont val="Tahoma"/>
            <charset val="1"/>
          </rPr>
          <t>von Kleist, Björn:
CO2-Wert</t>
        </r>
      </text>
    </comment>
    <comment ref="Z32" authorId="0" shapeId="0" xr:uid="{00000000-0006-0000-0000-00004B000000}">
      <text>
        <r>
          <rPr>
            <b/>
            <sz val="9"/>
            <rFont val="Tahoma"/>
            <charset val="1"/>
          </rPr>
          <t xml:space="preserve">von Kleist, Björn:
</t>
        </r>
        <r>
          <rPr>
            <sz val="9"/>
            <rFont val="Tahoma"/>
            <charset val="1"/>
          </rPr>
          <t>von Kleist, Björn:
CO2-Wert</t>
        </r>
      </text>
    </comment>
    <comment ref="I33" authorId="0" shapeId="0" xr:uid="{00000000-0006-0000-0000-00004C000000}">
      <text>
        <r>
          <rPr>
            <b/>
            <sz val="9"/>
            <rFont val="Tahoma"/>
            <charset val="1"/>
          </rPr>
          <t xml:space="preserve">Gairola, Krishan:
</t>
        </r>
        <r>
          <rPr>
            <sz val="9"/>
            <rFont val="Tahoma"/>
            <charset val="1"/>
          </rPr>
          <t>Gairola, Krishan:
Textfeld</t>
        </r>
      </text>
    </comment>
    <comment ref="J33" authorId="0" shapeId="0" xr:uid="{00000000-0006-0000-0000-00004D000000}">
      <text>
        <r>
          <rPr>
            <b/>
            <sz val="9"/>
            <rFont val="Tahoma"/>
            <charset val="1"/>
          </rPr>
          <t xml:space="preserve">Gairola, Krishan:
</t>
        </r>
        <r>
          <rPr>
            <sz val="9"/>
            <rFont val="Tahoma"/>
            <charset val="1"/>
          </rPr>
          <t>Gairola, Krishan:
Textfeld</t>
        </r>
      </text>
    </comment>
    <comment ref="P33" authorId="0" shapeId="0" xr:uid="{00000000-0006-0000-0000-00004E000000}">
      <text>
        <r>
          <rPr>
            <b/>
            <sz val="9"/>
            <rFont val="Tahoma"/>
            <charset val="1"/>
          </rPr>
          <t xml:space="preserve">Gairola, Krishan:
</t>
        </r>
        <r>
          <rPr>
            <sz val="9"/>
            <rFont val="Tahoma"/>
            <charset val="1"/>
          </rPr>
          <t>Gairola, Krishan:
Textfeld</t>
        </r>
      </text>
    </comment>
    <comment ref="Q33" authorId="0" shapeId="0" xr:uid="{00000000-0006-0000-0000-00004F000000}">
      <text>
        <r>
          <rPr>
            <b/>
            <sz val="9"/>
            <rFont val="Tahoma"/>
            <charset val="1"/>
          </rPr>
          <t xml:space="preserve">Gairola, Krishan:
</t>
        </r>
        <r>
          <rPr>
            <sz val="9"/>
            <rFont val="Tahoma"/>
            <charset val="1"/>
          </rPr>
          <t>Gairola, Krishan:
Textfeld</t>
        </r>
      </text>
    </comment>
    <comment ref="R33" authorId="0" shapeId="0" xr:uid="{00000000-0006-0000-0000-000050000000}">
      <text>
        <r>
          <rPr>
            <b/>
            <sz val="9"/>
            <rFont val="Tahoma"/>
            <charset val="1"/>
          </rPr>
          <t xml:space="preserve">Gairola, Krishan:
</t>
        </r>
        <r>
          <rPr>
            <sz val="9"/>
            <rFont val="Tahoma"/>
            <charset val="1"/>
          </rPr>
          <t>Gairola, Krishan:
Textfeld</t>
        </r>
      </text>
    </comment>
    <comment ref="S33" authorId="0" shapeId="0" xr:uid="{00000000-0006-0000-0000-000051000000}">
      <text>
        <r>
          <rPr>
            <b/>
            <sz val="9"/>
            <rFont val="Tahoma"/>
            <charset val="1"/>
          </rPr>
          <t xml:space="preserve">Gairola, Krishan:
</t>
        </r>
        <r>
          <rPr>
            <sz val="9"/>
            <rFont val="Tahoma"/>
            <charset val="1"/>
          </rPr>
          <t>Gairola, Krishan:
Textfeld</t>
        </r>
      </text>
    </comment>
    <comment ref="T33" authorId="0" shapeId="0" xr:uid="{00000000-0006-0000-0000-000052000000}">
      <text>
        <r>
          <rPr>
            <b/>
            <sz val="9"/>
            <rFont val="Tahoma"/>
            <charset val="1"/>
          </rPr>
          <t xml:space="preserve">Gairola, Krishan:
</t>
        </r>
        <r>
          <rPr>
            <sz val="9"/>
            <rFont val="Tahoma"/>
            <charset val="1"/>
          </rPr>
          <t>Gairola, Krishan:
Textfeld</t>
        </r>
      </text>
    </comment>
    <comment ref="U33" authorId="0" shapeId="0" xr:uid="{00000000-0006-0000-0000-000053000000}">
      <text>
        <r>
          <rPr>
            <b/>
            <sz val="9"/>
            <rFont val="Tahoma"/>
            <charset val="1"/>
          </rPr>
          <t xml:space="preserve">Gairola, Krishan:
</t>
        </r>
        <r>
          <rPr>
            <sz val="9"/>
            <rFont val="Tahoma"/>
            <charset val="1"/>
          </rPr>
          <t>Gairola, Krishan:
Textfeld</t>
        </r>
      </text>
    </comment>
    <comment ref="V33" authorId="0" shapeId="0" xr:uid="{00000000-0006-0000-0000-000054000000}">
      <text>
        <r>
          <rPr>
            <b/>
            <sz val="9"/>
            <rFont val="Tahoma"/>
            <charset val="1"/>
          </rPr>
          <t xml:space="preserve">Gairola, Krishan:
</t>
        </r>
        <r>
          <rPr>
            <sz val="9"/>
            <rFont val="Tahoma"/>
            <charset val="1"/>
          </rPr>
          <t>Gairola, Krishan:
Textfeld</t>
        </r>
      </text>
    </comment>
    <comment ref="W33" authorId="0" shapeId="0" xr:uid="{00000000-0006-0000-0000-000055000000}">
      <text>
        <r>
          <rPr>
            <b/>
            <sz val="9"/>
            <rFont val="Tahoma"/>
            <charset val="1"/>
          </rPr>
          <t xml:space="preserve">Gairola, Krishan:
</t>
        </r>
        <r>
          <rPr>
            <sz val="9"/>
            <rFont val="Tahoma"/>
            <charset val="1"/>
          </rPr>
          <t>Gairola, Krishan:
Textfeld</t>
        </r>
      </text>
    </comment>
    <comment ref="X33" authorId="0" shapeId="0" xr:uid="{00000000-0006-0000-0000-000056000000}">
      <text>
        <r>
          <rPr>
            <b/>
            <sz val="9"/>
            <rFont val="Tahoma"/>
            <charset val="1"/>
          </rPr>
          <t xml:space="preserve">Gairola, Krishan:
</t>
        </r>
        <r>
          <rPr>
            <sz val="9"/>
            <rFont val="Tahoma"/>
            <charset val="1"/>
          </rPr>
          <t>Gairola, Krishan:
Textfeld</t>
        </r>
      </text>
    </comment>
    <comment ref="Y33" authorId="0" shapeId="0" xr:uid="{00000000-0006-0000-0000-000057000000}">
      <text>
        <r>
          <rPr>
            <b/>
            <sz val="9"/>
            <rFont val="Tahoma"/>
            <charset val="1"/>
          </rPr>
          <t xml:space="preserve">Gairola, Krishan:
</t>
        </r>
        <r>
          <rPr>
            <sz val="9"/>
            <rFont val="Tahoma"/>
            <charset val="1"/>
          </rPr>
          <t>Gairola, Krishan:
Textfeld</t>
        </r>
      </text>
    </comment>
    <comment ref="Z33" authorId="0" shapeId="0" xr:uid="{00000000-0006-0000-0000-000058000000}">
      <text>
        <r>
          <rPr>
            <b/>
            <sz val="9"/>
            <rFont val="Tahoma"/>
            <charset val="1"/>
          </rPr>
          <t xml:space="preserve">Gairola, Krishan:
</t>
        </r>
        <r>
          <rPr>
            <sz val="9"/>
            <rFont val="Tahoma"/>
            <charset val="1"/>
          </rPr>
          <t>Gairola, Krishan:
Textfeld</t>
        </r>
      </text>
    </comment>
    <comment ref="I34" authorId="0" shapeId="0" xr:uid="{00000000-0006-0000-0000-000059000000}">
      <text>
        <r>
          <rPr>
            <b/>
            <sz val="9"/>
            <rFont val="Tahoma"/>
            <charset val="1"/>
          </rPr>
          <t xml:space="preserve">von Kleist, Björn:
</t>
        </r>
        <r>
          <rPr>
            <sz val="9"/>
            <rFont val="Tahoma"/>
            <charset val="1"/>
          </rPr>
          <t>von Kleist, Björn:
CO2-Wert</t>
        </r>
      </text>
    </comment>
    <comment ref="J34" authorId="0" shapeId="0" xr:uid="{00000000-0006-0000-0000-00005A000000}">
      <text>
        <r>
          <rPr>
            <b/>
            <sz val="9"/>
            <rFont val="Tahoma"/>
            <charset val="1"/>
          </rPr>
          <t xml:space="preserve">von Kleist, Björn:
</t>
        </r>
        <r>
          <rPr>
            <sz val="9"/>
            <rFont val="Tahoma"/>
            <charset val="1"/>
          </rPr>
          <t>von Kleist, Björn:
CO2-Wert</t>
        </r>
      </text>
    </comment>
    <comment ref="P34" authorId="0" shapeId="0" xr:uid="{00000000-0006-0000-0000-00005B000000}">
      <text>
        <r>
          <rPr>
            <b/>
            <sz val="9"/>
            <rFont val="Tahoma"/>
            <charset val="1"/>
          </rPr>
          <t xml:space="preserve">von Kleist, Björn:
</t>
        </r>
        <r>
          <rPr>
            <sz val="9"/>
            <rFont val="Tahoma"/>
            <charset val="1"/>
          </rPr>
          <t>von Kleist, Björn:
CO2-Wert</t>
        </r>
      </text>
    </comment>
    <comment ref="Q34" authorId="0" shapeId="0" xr:uid="{00000000-0006-0000-0000-00005C000000}">
      <text>
        <r>
          <rPr>
            <b/>
            <sz val="9"/>
            <rFont val="Tahoma"/>
            <charset val="1"/>
          </rPr>
          <t xml:space="preserve">von Kleist, Björn:
</t>
        </r>
        <r>
          <rPr>
            <sz val="9"/>
            <rFont val="Tahoma"/>
            <charset val="1"/>
          </rPr>
          <t>von Kleist, Björn:
CO2-Wert</t>
        </r>
      </text>
    </comment>
    <comment ref="R34" authorId="0" shapeId="0" xr:uid="{00000000-0006-0000-0000-00005D000000}">
      <text>
        <r>
          <rPr>
            <b/>
            <sz val="9"/>
            <rFont val="Tahoma"/>
            <charset val="1"/>
          </rPr>
          <t xml:space="preserve">von Kleist, Björn:
</t>
        </r>
        <r>
          <rPr>
            <sz val="9"/>
            <rFont val="Tahoma"/>
            <charset val="1"/>
          </rPr>
          <t>von Kleist, Björn:
CO2-Wert</t>
        </r>
      </text>
    </comment>
    <comment ref="S34" authorId="0" shapeId="0" xr:uid="{00000000-0006-0000-0000-00005E000000}">
      <text>
        <r>
          <rPr>
            <b/>
            <sz val="9"/>
            <rFont val="Tahoma"/>
            <charset val="1"/>
          </rPr>
          <t xml:space="preserve">von Kleist, Björn:
</t>
        </r>
        <r>
          <rPr>
            <sz val="9"/>
            <rFont val="Tahoma"/>
            <charset val="1"/>
          </rPr>
          <t>von Kleist, Björn:
CO2-Wert</t>
        </r>
      </text>
    </comment>
    <comment ref="T34" authorId="0" shapeId="0" xr:uid="{00000000-0006-0000-0000-00005F000000}">
      <text>
        <r>
          <rPr>
            <b/>
            <sz val="9"/>
            <rFont val="Tahoma"/>
            <charset val="1"/>
          </rPr>
          <t xml:space="preserve">von Kleist, Björn:
</t>
        </r>
        <r>
          <rPr>
            <sz val="9"/>
            <rFont val="Tahoma"/>
            <charset val="1"/>
          </rPr>
          <t>von Kleist, Björn:
CO2-Wert</t>
        </r>
      </text>
    </comment>
    <comment ref="U34" authorId="0" shapeId="0" xr:uid="{00000000-0006-0000-0000-000060000000}">
      <text>
        <r>
          <rPr>
            <b/>
            <sz val="9"/>
            <rFont val="Tahoma"/>
            <charset val="1"/>
          </rPr>
          <t xml:space="preserve">von Kleist, Björn:
</t>
        </r>
        <r>
          <rPr>
            <sz val="9"/>
            <rFont val="Tahoma"/>
            <charset val="1"/>
          </rPr>
          <t>von Kleist, Björn:
CO2-Wert</t>
        </r>
      </text>
    </comment>
    <comment ref="V34" authorId="0" shapeId="0" xr:uid="{00000000-0006-0000-0000-000061000000}">
      <text>
        <r>
          <rPr>
            <b/>
            <sz val="9"/>
            <rFont val="Tahoma"/>
            <charset val="1"/>
          </rPr>
          <t xml:space="preserve">von Kleist, Björn:
</t>
        </r>
        <r>
          <rPr>
            <sz val="9"/>
            <rFont val="Tahoma"/>
            <charset val="1"/>
          </rPr>
          <t>von Kleist, Björn:
CO2-Wert</t>
        </r>
      </text>
    </comment>
    <comment ref="W34" authorId="0" shapeId="0" xr:uid="{00000000-0006-0000-0000-000062000000}">
      <text>
        <r>
          <rPr>
            <b/>
            <sz val="9"/>
            <rFont val="Tahoma"/>
            <charset val="1"/>
          </rPr>
          <t xml:space="preserve">von Kleist, Björn:
</t>
        </r>
        <r>
          <rPr>
            <sz val="9"/>
            <rFont val="Tahoma"/>
            <charset val="1"/>
          </rPr>
          <t>von Kleist, Björn:
CO2-Wert</t>
        </r>
      </text>
    </comment>
    <comment ref="X34" authorId="0" shapeId="0" xr:uid="{00000000-0006-0000-0000-000063000000}">
      <text>
        <r>
          <rPr>
            <b/>
            <sz val="9"/>
            <rFont val="Tahoma"/>
            <charset val="1"/>
          </rPr>
          <t xml:space="preserve">von Kleist, Björn:
</t>
        </r>
        <r>
          <rPr>
            <sz val="9"/>
            <rFont val="Tahoma"/>
            <charset val="1"/>
          </rPr>
          <t>von Kleist, Björn:
CO2-Wert</t>
        </r>
      </text>
    </comment>
    <comment ref="Y34" authorId="0" shapeId="0" xr:uid="{00000000-0006-0000-0000-000064000000}">
      <text>
        <r>
          <rPr>
            <b/>
            <sz val="9"/>
            <rFont val="Tahoma"/>
            <charset val="1"/>
          </rPr>
          <t xml:space="preserve">von Kleist, Björn:
</t>
        </r>
        <r>
          <rPr>
            <sz val="9"/>
            <rFont val="Tahoma"/>
            <charset val="1"/>
          </rPr>
          <t>von Kleist, Björn:
CO2-Wert</t>
        </r>
      </text>
    </comment>
    <comment ref="Z34" authorId="0" shapeId="0" xr:uid="{00000000-0006-0000-0000-000065000000}">
      <text>
        <r>
          <rPr>
            <b/>
            <sz val="9"/>
            <rFont val="Tahoma"/>
            <charset val="1"/>
          </rPr>
          <t xml:space="preserve">von Kleist, Björn:
</t>
        </r>
        <r>
          <rPr>
            <sz val="9"/>
            <rFont val="Tahoma"/>
            <charset val="1"/>
          </rPr>
          <t>von Kleist, Björn:
CO2-Wert</t>
        </r>
      </text>
    </comment>
    <comment ref="I35" authorId="0" shapeId="0" xr:uid="{00000000-0006-0000-0000-000066000000}">
      <text>
        <r>
          <rPr>
            <b/>
            <sz val="9"/>
            <rFont val="Tahoma"/>
            <charset val="1"/>
          </rPr>
          <t xml:space="preserve">Gairola, Krishan:
</t>
        </r>
        <r>
          <rPr>
            <sz val="9"/>
            <rFont val="Tahoma"/>
            <charset val="1"/>
          </rPr>
          <t>Gairola, Krishan:
Textfeld</t>
        </r>
      </text>
    </comment>
    <comment ref="J35" authorId="0" shapeId="0" xr:uid="{00000000-0006-0000-0000-000067000000}">
      <text>
        <r>
          <rPr>
            <b/>
            <sz val="9"/>
            <rFont val="Tahoma"/>
            <charset val="1"/>
          </rPr>
          <t xml:space="preserve">Gairola, Krishan:
</t>
        </r>
        <r>
          <rPr>
            <sz val="9"/>
            <rFont val="Tahoma"/>
            <charset val="1"/>
          </rPr>
          <t>Gairola, Krishan:
Textfeld</t>
        </r>
      </text>
    </comment>
    <comment ref="P35" authorId="0" shapeId="0" xr:uid="{00000000-0006-0000-0000-000068000000}">
      <text>
        <r>
          <rPr>
            <b/>
            <sz val="9"/>
            <rFont val="Tahoma"/>
            <charset val="1"/>
          </rPr>
          <t xml:space="preserve">Gairola, Krishan:
</t>
        </r>
        <r>
          <rPr>
            <sz val="9"/>
            <rFont val="Tahoma"/>
            <charset val="1"/>
          </rPr>
          <t>Gairola, Krishan:
Textfeld</t>
        </r>
      </text>
    </comment>
    <comment ref="Q35" authorId="0" shapeId="0" xr:uid="{00000000-0006-0000-0000-000069000000}">
      <text>
        <r>
          <rPr>
            <b/>
            <sz val="9"/>
            <rFont val="Tahoma"/>
            <charset val="1"/>
          </rPr>
          <t xml:space="preserve">Gairola, Krishan:
</t>
        </r>
        <r>
          <rPr>
            <sz val="9"/>
            <rFont val="Tahoma"/>
            <charset val="1"/>
          </rPr>
          <t>Gairola, Krishan:
Textfeld</t>
        </r>
      </text>
    </comment>
    <comment ref="R35" authorId="0" shapeId="0" xr:uid="{00000000-0006-0000-0000-00006A000000}">
      <text>
        <r>
          <rPr>
            <b/>
            <sz val="9"/>
            <rFont val="Tahoma"/>
            <charset val="1"/>
          </rPr>
          <t xml:space="preserve">Gairola, Krishan:
</t>
        </r>
        <r>
          <rPr>
            <sz val="9"/>
            <rFont val="Tahoma"/>
            <charset val="1"/>
          </rPr>
          <t>Gairola, Krishan:
Textfeld</t>
        </r>
      </text>
    </comment>
    <comment ref="S35" authorId="0" shapeId="0" xr:uid="{00000000-0006-0000-0000-00006B000000}">
      <text>
        <r>
          <rPr>
            <b/>
            <sz val="9"/>
            <rFont val="Tahoma"/>
            <charset val="1"/>
          </rPr>
          <t xml:space="preserve">Gairola, Krishan:
</t>
        </r>
        <r>
          <rPr>
            <sz val="9"/>
            <rFont val="Tahoma"/>
            <charset val="1"/>
          </rPr>
          <t>Gairola, Krishan:
Textfeld</t>
        </r>
      </text>
    </comment>
    <comment ref="T35" authorId="0" shapeId="0" xr:uid="{00000000-0006-0000-0000-00006C000000}">
      <text>
        <r>
          <rPr>
            <b/>
            <sz val="9"/>
            <rFont val="Tahoma"/>
            <charset val="1"/>
          </rPr>
          <t xml:space="preserve">Gairola, Krishan:
</t>
        </r>
        <r>
          <rPr>
            <sz val="9"/>
            <rFont val="Tahoma"/>
            <charset val="1"/>
          </rPr>
          <t>Gairola, Krishan:
Textfeld</t>
        </r>
      </text>
    </comment>
    <comment ref="U35" authorId="0" shapeId="0" xr:uid="{00000000-0006-0000-0000-00006D000000}">
      <text>
        <r>
          <rPr>
            <b/>
            <sz val="9"/>
            <rFont val="Tahoma"/>
            <charset val="1"/>
          </rPr>
          <t xml:space="preserve">Gairola, Krishan:
</t>
        </r>
        <r>
          <rPr>
            <sz val="9"/>
            <rFont val="Tahoma"/>
            <charset val="1"/>
          </rPr>
          <t>Gairola, Krishan:
Textfeld</t>
        </r>
      </text>
    </comment>
    <comment ref="V35" authorId="0" shapeId="0" xr:uid="{00000000-0006-0000-0000-00006E000000}">
      <text>
        <r>
          <rPr>
            <b/>
            <sz val="9"/>
            <rFont val="Tahoma"/>
            <charset val="1"/>
          </rPr>
          <t xml:space="preserve">Gairola, Krishan:
</t>
        </r>
        <r>
          <rPr>
            <sz val="9"/>
            <rFont val="Tahoma"/>
            <charset val="1"/>
          </rPr>
          <t>Gairola, Krishan:
Textfeld</t>
        </r>
      </text>
    </comment>
    <comment ref="W35" authorId="0" shapeId="0" xr:uid="{00000000-0006-0000-0000-00006F000000}">
      <text>
        <r>
          <rPr>
            <b/>
            <sz val="9"/>
            <rFont val="Tahoma"/>
            <charset val="1"/>
          </rPr>
          <t xml:space="preserve">Gairola, Krishan:
</t>
        </r>
        <r>
          <rPr>
            <sz val="9"/>
            <rFont val="Tahoma"/>
            <charset val="1"/>
          </rPr>
          <t>Gairola, Krishan:
Textfeld</t>
        </r>
      </text>
    </comment>
    <comment ref="X35" authorId="0" shapeId="0" xr:uid="{00000000-0006-0000-0000-000070000000}">
      <text>
        <r>
          <rPr>
            <b/>
            <sz val="9"/>
            <rFont val="Tahoma"/>
            <charset val="1"/>
          </rPr>
          <t xml:space="preserve">Gairola, Krishan:
</t>
        </r>
        <r>
          <rPr>
            <sz val="9"/>
            <rFont val="Tahoma"/>
            <charset val="1"/>
          </rPr>
          <t>Gairola, Krishan:
Textfeld</t>
        </r>
      </text>
    </comment>
    <comment ref="Y35" authorId="0" shapeId="0" xr:uid="{00000000-0006-0000-0000-000071000000}">
      <text>
        <r>
          <rPr>
            <b/>
            <sz val="9"/>
            <rFont val="Tahoma"/>
            <charset val="1"/>
          </rPr>
          <t xml:space="preserve">Gairola, Krishan:
</t>
        </r>
        <r>
          <rPr>
            <sz val="9"/>
            <rFont val="Tahoma"/>
            <charset val="1"/>
          </rPr>
          <t>Gairola, Krishan:
Textfeld</t>
        </r>
      </text>
    </comment>
    <comment ref="Z35" authorId="0" shapeId="0" xr:uid="{00000000-0006-0000-0000-000072000000}">
      <text>
        <r>
          <rPr>
            <b/>
            <sz val="9"/>
            <rFont val="Tahoma"/>
            <charset val="1"/>
          </rPr>
          <t xml:space="preserve">Gairola, Krishan:
</t>
        </r>
        <r>
          <rPr>
            <sz val="9"/>
            <rFont val="Tahoma"/>
            <charset val="1"/>
          </rPr>
          <t>Gairola, Krishan:
Textfeld</t>
        </r>
      </text>
    </comment>
    <comment ref="I36" authorId="0" shapeId="0" xr:uid="{00000000-0006-0000-0000-000073000000}">
      <text>
        <r>
          <rPr>
            <b/>
            <sz val="9"/>
            <rFont val="Tahoma"/>
            <charset val="1"/>
          </rPr>
          <t xml:space="preserve">von Kleist, Björn:
</t>
        </r>
        <r>
          <rPr>
            <sz val="9"/>
            <rFont val="Tahoma"/>
            <charset val="1"/>
          </rPr>
          <t>von Kleist, Björn:
CO2-Wert</t>
        </r>
      </text>
    </comment>
    <comment ref="J36" authorId="0" shapeId="0" xr:uid="{00000000-0006-0000-0000-000074000000}">
      <text>
        <r>
          <rPr>
            <b/>
            <sz val="9"/>
            <rFont val="Tahoma"/>
            <charset val="1"/>
          </rPr>
          <t xml:space="preserve">von Kleist, Björn:
</t>
        </r>
        <r>
          <rPr>
            <sz val="9"/>
            <rFont val="Tahoma"/>
            <charset val="1"/>
          </rPr>
          <t>von Kleist, Björn:
CO2-Wert</t>
        </r>
      </text>
    </comment>
    <comment ref="P36" authorId="0" shapeId="0" xr:uid="{00000000-0006-0000-0000-000075000000}">
      <text>
        <r>
          <rPr>
            <b/>
            <sz val="9"/>
            <rFont val="Tahoma"/>
            <charset val="1"/>
          </rPr>
          <t xml:space="preserve">von Kleist, Björn:
</t>
        </r>
        <r>
          <rPr>
            <sz val="9"/>
            <rFont val="Tahoma"/>
            <charset val="1"/>
          </rPr>
          <t>von Kleist, Björn:
CO2-Wert</t>
        </r>
      </text>
    </comment>
    <comment ref="Q36" authorId="0" shapeId="0" xr:uid="{00000000-0006-0000-0000-000076000000}">
      <text>
        <r>
          <rPr>
            <b/>
            <sz val="9"/>
            <rFont val="Tahoma"/>
            <charset val="1"/>
          </rPr>
          <t xml:space="preserve">von Kleist, Björn:
</t>
        </r>
        <r>
          <rPr>
            <sz val="9"/>
            <rFont val="Tahoma"/>
            <charset val="1"/>
          </rPr>
          <t>von Kleist, Björn:
CO2-Wert</t>
        </r>
      </text>
    </comment>
    <comment ref="R36" authorId="0" shapeId="0" xr:uid="{00000000-0006-0000-0000-000077000000}">
      <text>
        <r>
          <rPr>
            <b/>
            <sz val="9"/>
            <rFont val="Tahoma"/>
            <charset val="1"/>
          </rPr>
          <t xml:space="preserve">von Kleist, Björn:
</t>
        </r>
        <r>
          <rPr>
            <sz val="9"/>
            <rFont val="Tahoma"/>
            <charset val="1"/>
          </rPr>
          <t>von Kleist, Björn:
CO2-Wert</t>
        </r>
      </text>
    </comment>
    <comment ref="S36" authorId="0" shapeId="0" xr:uid="{00000000-0006-0000-0000-000078000000}">
      <text>
        <r>
          <rPr>
            <b/>
            <sz val="9"/>
            <rFont val="Tahoma"/>
            <charset val="1"/>
          </rPr>
          <t xml:space="preserve">von Kleist, Björn:
</t>
        </r>
        <r>
          <rPr>
            <sz val="9"/>
            <rFont val="Tahoma"/>
            <charset val="1"/>
          </rPr>
          <t>von Kleist, Björn:
CO2-Wert</t>
        </r>
      </text>
    </comment>
    <comment ref="T36" authorId="0" shapeId="0" xr:uid="{00000000-0006-0000-0000-000079000000}">
      <text>
        <r>
          <rPr>
            <b/>
            <sz val="9"/>
            <rFont val="Tahoma"/>
            <charset val="1"/>
          </rPr>
          <t xml:space="preserve">von Kleist, Björn:
</t>
        </r>
        <r>
          <rPr>
            <sz val="9"/>
            <rFont val="Tahoma"/>
            <charset val="1"/>
          </rPr>
          <t>von Kleist, Björn:
CO2-Wert</t>
        </r>
      </text>
    </comment>
    <comment ref="U36" authorId="0" shapeId="0" xr:uid="{00000000-0006-0000-0000-00007A000000}">
      <text>
        <r>
          <rPr>
            <b/>
            <sz val="9"/>
            <rFont val="Tahoma"/>
            <charset val="1"/>
          </rPr>
          <t xml:space="preserve">von Kleist, Björn:
</t>
        </r>
        <r>
          <rPr>
            <sz val="9"/>
            <rFont val="Tahoma"/>
            <charset val="1"/>
          </rPr>
          <t>von Kleist, Björn:
CO2-Wert</t>
        </r>
      </text>
    </comment>
    <comment ref="V36" authorId="0" shapeId="0" xr:uid="{00000000-0006-0000-0000-00007B000000}">
      <text>
        <r>
          <rPr>
            <b/>
            <sz val="9"/>
            <rFont val="Tahoma"/>
            <charset val="1"/>
          </rPr>
          <t xml:space="preserve">von Kleist, Björn:
</t>
        </r>
        <r>
          <rPr>
            <sz val="9"/>
            <rFont val="Tahoma"/>
            <charset val="1"/>
          </rPr>
          <t>von Kleist, Björn:
CO2-Wert</t>
        </r>
      </text>
    </comment>
    <comment ref="W36" authorId="0" shapeId="0" xr:uid="{00000000-0006-0000-0000-00007C000000}">
      <text>
        <r>
          <rPr>
            <b/>
            <sz val="9"/>
            <rFont val="Tahoma"/>
            <charset val="1"/>
          </rPr>
          <t xml:space="preserve">von Kleist, Björn:
</t>
        </r>
        <r>
          <rPr>
            <sz val="9"/>
            <rFont val="Tahoma"/>
            <charset val="1"/>
          </rPr>
          <t>von Kleist, Björn:
CO2-Wert</t>
        </r>
      </text>
    </comment>
    <comment ref="X36" authorId="0" shapeId="0" xr:uid="{00000000-0006-0000-0000-00007D000000}">
      <text>
        <r>
          <rPr>
            <b/>
            <sz val="9"/>
            <rFont val="Tahoma"/>
            <charset val="1"/>
          </rPr>
          <t xml:space="preserve">von Kleist, Björn:
</t>
        </r>
        <r>
          <rPr>
            <sz val="9"/>
            <rFont val="Tahoma"/>
            <charset val="1"/>
          </rPr>
          <t>von Kleist, Björn:
CO2-Wert</t>
        </r>
      </text>
    </comment>
    <comment ref="Y36" authorId="0" shapeId="0" xr:uid="{00000000-0006-0000-0000-00007E000000}">
      <text>
        <r>
          <rPr>
            <b/>
            <sz val="9"/>
            <rFont val="Tahoma"/>
            <charset val="1"/>
          </rPr>
          <t xml:space="preserve">von Kleist, Björn:
</t>
        </r>
        <r>
          <rPr>
            <sz val="9"/>
            <rFont val="Tahoma"/>
            <charset val="1"/>
          </rPr>
          <t>von Kleist, Björn:
CO2-Wert</t>
        </r>
      </text>
    </comment>
    <comment ref="Z36" authorId="0" shapeId="0" xr:uid="{00000000-0006-0000-0000-00007F000000}">
      <text>
        <r>
          <rPr>
            <b/>
            <sz val="9"/>
            <rFont val="Tahoma"/>
            <charset val="1"/>
          </rPr>
          <t xml:space="preserve">von Kleist, Björn:
</t>
        </r>
        <r>
          <rPr>
            <sz val="9"/>
            <rFont val="Tahoma"/>
            <charset val="1"/>
          </rPr>
          <t>von Kleist, Björn:
CO2-Wert</t>
        </r>
      </text>
    </comment>
    <comment ref="I37" authorId="0" shapeId="0" xr:uid="{00000000-0006-0000-0000-000080000000}">
      <text>
        <r>
          <rPr>
            <b/>
            <sz val="9"/>
            <rFont val="Tahoma"/>
            <charset val="1"/>
          </rPr>
          <t xml:space="preserve">Gairola, Krishan:
</t>
        </r>
        <r>
          <rPr>
            <sz val="9"/>
            <rFont val="Tahoma"/>
            <charset val="1"/>
          </rPr>
          <t>Gairola, Krishan:
Textfeld</t>
        </r>
      </text>
    </comment>
    <comment ref="J37" authorId="0" shapeId="0" xr:uid="{00000000-0006-0000-0000-000081000000}">
      <text>
        <r>
          <rPr>
            <b/>
            <sz val="9"/>
            <rFont val="Tahoma"/>
            <charset val="1"/>
          </rPr>
          <t xml:space="preserve">Gairola, Krishan:
</t>
        </r>
        <r>
          <rPr>
            <sz val="9"/>
            <rFont val="Tahoma"/>
            <charset val="1"/>
          </rPr>
          <t>Gairola, Krishan:
Textfeld</t>
        </r>
      </text>
    </comment>
    <comment ref="P37" authorId="0" shapeId="0" xr:uid="{00000000-0006-0000-0000-000082000000}">
      <text>
        <r>
          <rPr>
            <b/>
            <sz val="9"/>
            <rFont val="Tahoma"/>
            <charset val="1"/>
          </rPr>
          <t xml:space="preserve">Gairola, Krishan:
</t>
        </r>
        <r>
          <rPr>
            <sz val="9"/>
            <rFont val="Tahoma"/>
            <charset val="1"/>
          </rPr>
          <t>Gairola, Krishan:
Textfeld</t>
        </r>
      </text>
    </comment>
    <comment ref="Q37" authorId="0" shapeId="0" xr:uid="{00000000-0006-0000-0000-000083000000}">
      <text>
        <r>
          <rPr>
            <b/>
            <sz val="9"/>
            <rFont val="Tahoma"/>
            <charset val="1"/>
          </rPr>
          <t xml:space="preserve">Gairola, Krishan:
</t>
        </r>
        <r>
          <rPr>
            <sz val="9"/>
            <rFont val="Tahoma"/>
            <charset val="1"/>
          </rPr>
          <t>Gairola, Krishan:
Textfeld</t>
        </r>
      </text>
    </comment>
    <comment ref="R37" authorId="0" shapeId="0" xr:uid="{00000000-0006-0000-0000-000084000000}">
      <text>
        <r>
          <rPr>
            <b/>
            <sz val="9"/>
            <rFont val="Tahoma"/>
            <charset val="1"/>
          </rPr>
          <t xml:space="preserve">Gairola, Krishan:
</t>
        </r>
        <r>
          <rPr>
            <sz val="9"/>
            <rFont val="Tahoma"/>
            <charset val="1"/>
          </rPr>
          <t>Gairola, Krishan:
Textfeld</t>
        </r>
      </text>
    </comment>
    <comment ref="S37" authorId="0" shapeId="0" xr:uid="{00000000-0006-0000-0000-000085000000}">
      <text>
        <r>
          <rPr>
            <b/>
            <sz val="9"/>
            <rFont val="Tahoma"/>
            <charset val="1"/>
          </rPr>
          <t xml:space="preserve">Gairola, Krishan:
</t>
        </r>
        <r>
          <rPr>
            <sz val="9"/>
            <rFont val="Tahoma"/>
            <charset val="1"/>
          </rPr>
          <t>Gairola, Krishan:
Textfeld</t>
        </r>
      </text>
    </comment>
    <comment ref="T37" authorId="0" shapeId="0" xr:uid="{00000000-0006-0000-0000-000086000000}">
      <text>
        <r>
          <rPr>
            <b/>
            <sz val="9"/>
            <rFont val="Tahoma"/>
            <charset val="1"/>
          </rPr>
          <t xml:space="preserve">Gairola, Krishan:
</t>
        </r>
        <r>
          <rPr>
            <sz val="9"/>
            <rFont val="Tahoma"/>
            <charset val="1"/>
          </rPr>
          <t>Gairola, Krishan:
Textfeld</t>
        </r>
      </text>
    </comment>
    <comment ref="U37" authorId="0" shapeId="0" xr:uid="{00000000-0006-0000-0000-000087000000}">
      <text>
        <r>
          <rPr>
            <b/>
            <sz val="9"/>
            <rFont val="Tahoma"/>
            <charset val="1"/>
          </rPr>
          <t xml:space="preserve">Gairola, Krishan:
</t>
        </r>
        <r>
          <rPr>
            <sz val="9"/>
            <rFont val="Tahoma"/>
            <charset val="1"/>
          </rPr>
          <t>Gairola, Krishan:
Textfeld</t>
        </r>
      </text>
    </comment>
    <comment ref="V37" authorId="0" shapeId="0" xr:uid="{00000000-0006-0000-0000-000088000000}">
      <text>
        <r>
          <rPr>
            <b/>
            <sz val="9"/>
            <rFont val="Tahoma"/>
            <charset val="1"/>
          </rPr>
          <t xml:space="preserve">Gairola, Krishan:
</t>
        </r>
        <r>
          <rPr>
            <sz val="9"/>
            <rFont val="Tahoma"/>
            <charset val="1"/>
          </rPr>
          <t>Gairola, Krishan:
Textfeld</t>
        </r>
      </text>
    </comment>
    <comment ref="W37" authorId="0" shapeId="0" xr:uid="{00000000-0006-0000-0000-000089000000}">
      <text>
        <r>
          <rPr>
            <b/>
            <sz val="9"/>
            <rFont val="Tahoma"/>
            <charset val="1"/>
          </rPr>
          <t xml:space="preserve">Gairola, Krishan:
</t>
        </r>
        <r>
          <rPr>
            <sz val="9"/>
            <rFont val="Tahoma"/>
            <charset val="1"/>
          </rPr>
          <t>Gairola, Krishan:
Textfeld</t>
        </r>
      </text>
    </comment>
    <comment ref="X37" authorId="0" shapeId="0" xr:uid="{00000000-0006-0000-0000-00008A000000}">
      <text>
        <r>
          <rPr>
            <b/>
            <sz val="9"/>
            <rFont val="Tahoma"/>
            <charset val="1"/>
          </rPr>
          <t xml:space="preserve">Gairola, Krishan:
</t>
        </r>
        <r>
          <rPr>
            <sz val="9"/>
            <rFont val="Tahoma"/>
            <charset val="1"/>
          </rPr>
          <t>Gairola, Krishan:
Textfeld</t>
        </r>
      </text>
    </comment>
    <comment ref="Y37" authorId="0" shapeId="0" xr:uid="{00000000-0006-0000-0000-00008B000000}">
      <text>
        <r>
          <rPr>
            <b/>
            <sz val="9"/>
            <rFont val="Tahoma"/>
            <charset val="1"/>
          </rPr>
          <t xml:space="preserve">Gairola, Krishan:
</t>
        </r>
        <r>
          <rPr>
            <sz val="9"/>
            <rFont val="Tahoma"/>
            <charset val="1"/>
          </rPr>
          <t>Gairola, Krishan:
Textfeld</t>
        </r>
      </text>
    </comment>
    <comment ref="Z37" authorId="0" shapeId="0" xr:uid="{00000000-0006-0000-0000-00008C000000}">
      <text>
        <r>
          <rPr>
            <b/>
            <sz val="9"/>
            <rFont val="Tahoma"/>
            <charset val="1"/>
          </rPr>
          <t xml:space="preserve">Gairola, Krishan:
</t>
        </r>
        <r>
          <rPr>
            <sz val="9"/>
            <rFont val="Tahoma"/>
            <charset val="1"/>
          </rPr>
          <t>Gairola, Krishan:
Textfeld</t>
        </r>
      </text>
    </comment>
    <comment ref="I38" authorId="0" shapeId="0" xr:uid="{00000000-0006-0000-0000-00008D000000}">
      <text>
        <r>
          <rPr>
            <b/>
            <sz val="9"/>
            <rFont val="Tahoma"/>
            <charset val="1"/>
          </rPr>
          <t xml:space="preserve">von Kleist, Björn:
</t>
        </r>
        <r>
          <rPr>
            <sz val="9"/>
            <rFont val="Tahoma"/>
            <charset val="1"/>
          </rPr>
          <t>von Kleist, Björn:
CO2-Wert</t>
        </r>
      </text>
    </comment>
    <comment ref="J38" authorId="0" shapeId="0" xr:uid="{00000000-0006-0000-0000-00008E000000}">
      <text>
        <r>
          <rPr>
            <b/>
            <sz val="9"/>
            <rFont val="Tahoma"/>
            <charset val="1"/>
          </rPr>
          <t xml:space="preserve">von Kleist, Björn:
</t>
        </r>
        <r>
          <rPr>
            <sz val="9"/>
            <rFont val="Tahoma"/>
            <charset val="1"/>
          </rPr>
          <t>von Kleist, Björn:
CO2-Wert</t>
        </r>
      </text>
    </comment>
    <comment ref="P38" authorId="0" shapeId="0" xr:uid="{00000000-0006-0000-0000-00008F000000}">
      <text>
        <r>
          <rPr>
            <b/>
            <sz val="9"/>
            <rFont val="Tahoma"/>
            <charset val="1"/>
          </rPr>
          <t xml:space="preserve">von Kleist, Björn:
</t>
        </r>
        <r>
          <rPr>
            <sz val="9"/>
            <rFont val="Tahoma"/>
            <charset val="1"/>
          </rPr>
          <t>von Kleist, Björn:
CO2-Wert</t>
        </r>
      </text>
    </comment>
    <comment ref="Q38" authorId="0" shapeId="0" xr:uid="{00000000-0006-0000-0000-000090000000}">
      <text>
        <r>
          <rPr>
            <b/>
            <sz val="9"/>
            <rFont val="Tahoma"/>
            <charset val="1"/>
          </rPr>
          <t xml:space="preserve">von Kleist, Björn:
</t>
        </r>
        <r>
          <rPr>
            <sz val="9"/>
            <rFont val="Tahoma"/>
            <charset val="1"/>
          </rPr>
          <t>von Kleist, Björn:
CO2-Wert</t>
        </r>
      </text>
    </comment>
    <comment ref="R38" authorId="0" shapeId="0" xr:uid="{00000000-0006-0000-0000-000091000000}">
      <text>
        <r>
          <rPr>
            <b/>
            <sz val="9"/>
            <rFont val="Tahoma"/>
            <charset val="1"/>
          </rPr>
          <t xml:space="preserve">von Kleist, Björn:
</t>
        </r>
        <r>
          <rPr>
            <sz val="9"/>
            <rFont val="Tahoma"/>
            <charset val="1"/>
          </rPr>
          <t>von Kleist, Björn:
CO2-Wert</t>
        </r>
      </text>
    </comment>
    <comment ref="S38" authorId="0" shapeId="0" xr:uid="{00000000-0006-0000-0000-000092000000}">
      <text>
        <r>
          <rPr>
            <b/>
            <sz val="9"/>
            <rFont val="Tahoma"/>
            <charset val="1"/>
          </rPr>
          <t xml:space="preserve">von Kleist, Björn:
</t>
        </r>
        <r>
          <rPr>
            <sz val="9"/>
            <rFont val="Tahoma"/>
            <charset val="1"/>
          </rPr>
          <t>von Kleist, Björn:
CO2-Wert</t>
        </r>
      </text>
    </comment>
    <comment ref="T38" authorId="0" shapeId="0" xr:uid="{00000000-0006-0000-0000-000093000000}">
      <text>
        <r>
          <rPr>
            <b/>
            <sz val="9"/>
            <rFont val="Tahoma"/>
            <charset val="1"/>
          </rPr>
          <t xml:space="preserve">von Kleist, Björn:
</t>
        </r>
        <r>
          <rPr>
            <sz val="9"/>
            <rFont val="Tahoma"/>
            <charset val="1"/>
          </rPr>
          <t>von Kleist, Björn:
CO2-Wert</t>
        </r>
      </text>
    </comment>
    <comment ref="U38" authorId="0" shapeId="0" xr:uid="{00000000-0006-0000-0000-000094000000}">
      <text>
        <r>
          <rPr>
            <b/>
            <sz val="9"/>
            <rFont val="Tahoma"/>
            <charset val="1"/>
          </rPr>
          <t xml:space="preserve">von Kleist, Björn:
</t>
        </r>
        <r>
          <rPr>
            <sz val="9"/>
            <rFont val="Tahoma"/>
            <charset val="1"/>
          </rPr>
          <t>von Kleist, Björn:
CO2-Wert</t>
        </r>
      </text>
    </comment>
    <comment ref="V38" authorId="0" shapeId="0" xr:uid="{00000000-0006-0000-0000-000095000000}">
      <text>
        <r>
          <rPr>
            <b/>
            <sz val="9"/>
            <rFont val="Tahoma"/>
            <charset val="1"/>
          </rPr>
          <t xml:space="preserve">von Kleist, Björn:
</t>
        </r>
        <r>
          <rPr>
            <sz val="9"/>
            <rFont val="Tahoma"/>
            <charset val="1"/>
          </rPr>
          <t>von Kleist, Björn:
CO2-Wert</t>
        </r>
      </text>
    </comment>
    <comment ref="W38" authorId="0" shapeId="0" xr:uid="{00000000-0006-0000-0000-000096000000}">
      <text>
        <r>
          <rPr>
            <b/>
            <sz val="9"/>
            <rFont val="Tahoma"/>
            <charset val="1"/>
          </rPr>
          <t xml:space="preserve">von Kleist, Björn:
</t>
        </r>
        <r>
          <rPr>
            <sz val="9"/>
            <rFont val="Tahoma"/>
            <charset val="1"/>
          </rPr>
          <t>von Kleist, Björn:
CO2-Wert</t>
        </r>
      </text>
    </comment>
    <comment ref="X38" authorId="0" shapeId="0" xr:uid="{00000000-0006-0000-0000-000097000000}">
      <text>
        <r>
          <rPr>
            <b/>
            <sz val="9"/>
            <rFont val="Tahoma"/>
            <charset val="1"/>
          </rPr>
          <t xml:space="preserve">von Kleist, Björn:
</t>
        </r>
        <r>
          <rPr>
            <sz val="9"/>
            <rFont val="Tahoma"/>
            <charset val="1"/>
          </rPr>
          <t>von Kleist, Björn:
CO2-Wert</t>
        </r>
      </text>
    </comment>
    <comment ref="Y38" authorId="0" shapeId="0" xr:uid="{00000000-0006-0000-0000-000098000000}">
      <text>
        <r>
          <rPr>
            <b/>
            <sz val="9"/>
            <rFont val="Tahoma"/>
            <charset val="1"/>
          </rPr>
          <t xml:space="preserve">von Kleist, Björn:
</t>
        </r>
        <r>
          <rPr>
            <sz val="9"/>
            <rFont val="Tahoma"/>
            <charset val="1"/>
          </rPr>
          <t>von Kleist, Björn:
CO2-Wert</t>
        </r>
      </text>
    </comment>
    <comment ref="Z38" authorId="0" shapeId="0" xr:uid="{00000000-0006-0000-0000-000099000000}">
      <text>
        <r>
          <rPr>
            <b/>
            <sz val="9"/>
            <rFont val="Tahoma"/>
            <charset val="1"/>
          </rPr>
          <t xml:space="preserve">von Kleist, Björn:
</t>
        </r>
        <r>
          <rPr>
            <sz val="9"/>
            <rFont val="Tahoma"/>
            <charset val="1"/>
          </rPr>
          <t>von Kleist, Björn:
CO2-Wert</t>
        </r>
      </text>
    </comment>
    <comment ref="I39" authorId="0" shapeId="0" xr:uid="{00000000-0006-0000-0000-00009A000000}">
      <text>
        <r>
          <rPr>
            <b/>
            <sz val="9"/>
            <rFont val="Tahoma"/>
            <charset val="1"/>
          </rPr>
          <t xml:space="preserve">Gairola, Krishan:
</t>
        </r>
        <r>
          <rPr>
            <sz val="9"/>
            <rFont val="Tahoma"/>
            <charset val="1"/>
          </rPr>
          <t>Gairola, Krishan:
Textfeld</t>
        </r>
      </text>
    </comment>
    <comment ref="J39" authorId="0" shapeId="0" xr:uid="{00000000-0006-0000-0000-00009B000000}">
      <text>
        <r>
          <rPr>
            <b/>
            <sz val="9"/>
            <rFont val="Tahoma"/>
            <charset val="1"/>
          </rPr>
          <t xml:space="preserve">Gairola, Krishan:
</t>
        </r>
        <r>
          <rPr>
            <sz val="9"/>
            <rFont val="Tahoma"/>
            <charset val="1"/>
          </rPr>
          <t>Gairola, Krishan:
Textfeld</t>
        </r>
      </text>
    </comment>
    <comment ref="P39" authorId="0" shapeId="0" xr:uid="{00000000-0006-0000-0000-00009C000000}">
      <text>
        <r>
          <rPr>
            <b/>
            <sz val="9"/>
            <rFont val="Tahoma"/>
            <charset val="1"/>
          </rPr>
          <t xml:space="preserve">Gairola, Krishan:
</t>
        </r>
        <r>
          <rPr>
            <sz val="9"/>
            <rFont val="Tahoma"/>
            <charset val="1"/>
          </rPr>
          <t>Gairola, Krishan:
Textfeld</t>
        </r>
      </text>
    </comment>
    <comment ref="Q39" authorId="0" shapeId="0" xr:uid="{00000000-0006-0000-0000-00009D000000}">
      <text>
        <r>
          <rPr>
            <b/>
            <sz val="9"/>
            <rFont val="Tahoma"/>
            <charset val="1"/>
          </rPr>
          <t xml:space="preserve">Gairola, Krishan:
</t>
        </r>
        <r>
          <rPr>
            <sz val="9"/>
            <rFont val="Tahoma"/>
            <charset val="1"/>
          </rPr>
          <t>Gairola, Krishan:
Textfeld</t>
        </r>
      </text>
    </comment>
    <comment ref="R39" authorId="0" shapeId="0" xr:uid="{00000000-0006-0000-0000-00009E000000}">
      <text>
        <r>
          <rPr>
            <b/>
            <sz val="9"/>
            <rFont val="Tahoma"/>
            <charset val="1"/>
          </rPr>
          <t xml:space="preserve">Gairola, Krishan:
</t>
        </r>
        <r>
          <rPr>
            <sz val="9"/>
            <rFont val="Tahoma"/>
            <charset val="1"/>
          </rPr>
          <t>Gairola, Krishan:
Textfeld</t>
        </r>
      </text>
    </comment>
    <comment ref="S39" authorId="0" shapeId="0" xr:uid="{00000000-0006-0000-0000-00009F000000}">
      <text>
        <r>
          <rPr>
            <b/>
            <sz val="9"/>
            <rFont val="Tahoma"/>
            <charset val="1"/>
          </rPr>
          <t xml:space="preserve">Gairola, Krishan:
</t>
        </r>
        <r>
          <rPr>
            <sz val="9"/>
            <rFont val="Tahoma"/>
            <charset val="1"/>
          </rPr>
          <t>Gairola, Krishan:
Textfeld</t>
        </r>
      </text>
    </comment>
    <comment ref="T39" authorId="0" shapeId="0" xr:uid="{00000000-0006-0000-0000-0000A0000000}">
      <text>
        <r>
          <rPr>
            <b/>
            <sz val="9"/>
            <rFont val="Tahoma"/>
            <charset val="1"/>
          </rPr>
          <t xml:space="preserve">Gairola, Krishan:
</t>
        </r>
        <r>
          <rPr>
            <sz val="9"/>
            <rFont val="Tahoma"/>
            <charset val="1"/>
          </rPr>
          <t>Gairola, Krishan:
Textfeld</t>
        </r>
      </text>
    </comment>
    <comment ref="U39" authorId="0" shapeId="0" xr:uid="{00000000-0006-0000-0000-0000A1000000}">
      <text>
        <r>
          <rPr>
            <b/>
            <sz val="9"/>
            <rFont val="Tahoma"/>
            <charset val="1"/>
          </rPr>
          <t xml:space="preserve">Gairola, Krishan:
</t>
        </r>
        <r>
          <rPr>
            <sz val="9"/>
            <rFont val="Tahoma"/>
            <charset val="1"/>
          </rPr>
          <t>Gairola, Krishan:
Textfeld</t>
        </r>
      </text>
    </comment>
    <comment ref="V39" authorId="0" shapeId="0" xr:uid="{00000000-0006-0000-0000-0000A2000000}">
      <text>
        <r>
          <rPr>
            <b/>
            <sz val="9"/>
            <rFont val="Tahoma"/>
            <charset val="1"/>
          </rPr>
          <t xml:space="preserve">Gairola, Krishan:
</t>
        </r>
        <r>
          <rPr>
            <sz val="9"/>
            <rFont val="Tahoma"/>
            <charset val="1"/>
          </rPr>
          <t>Gairola, Krishan:
Textfeld</t>
        </r>
      </text>
    </comment>
    <comment ref="W39" authorId="0" shapeId="0" xr:uid="{00000000-0006-0000-0000-0000A3000000}">
      <text>
        <r>
          <rPr>
            <b/>
            <sz val="9"/>
            <rFont val="Tahoma"/>
            <charset val="1"/>
          </rPr>
          <t xml:space="preserve">Gairola, Krishan:
</t>
        </r>
        <r>
          <rPr>
            <sz val="9"/>
            <rFont val="Tahoma"/>
            <charset val="1"/>
          </rPr>
          <t>Gairola, Krishan:
Textfeld</t>
        </r>
      </text>
    </comment>
    <comment ref="X39" authorId="0" shapeId="0" xr:uid="{00000000-0006-0000-0000-0000A4000000}">
      <text>
        <r>
          <rPr>
            <b/>
            <sz val="9"/>
            <rFont val="Tahoma"/>
            <charset val="1"/>
          </rPr>
          <t xml:space="preserve">Gairola, Krishan:
</t>
        </r>
        <r>
          <rPr>
            <sz val="9"/>
            <rFont val="Tahoma"/>
            <charset val="1"/>
          </rPr>
          <t>Gairola, Krishan:
Textfeld</t>
        </r>
      </text>
    </comment>
    <comment ref="Y39" authorId="0" shapeId="0" xr:uid="{00000000-0006-0000-0000-0000A5000000}">
      <text>
        <r>
          <rPr>
            <b/>
            <sz val="9"/>
            <rFont val="Tahoma"/>
            <charset val="1"/>
          </rPr>
          <t xml:space="preserve">Gairola, Krishan:
</t>
        </r>
        <r>
          <rPr>
            <sz val="9"/>
            <rFont val="Tahoma"/>
            <charset val="1"/>
          </rPr>
          <t>Gairola, Krishan:
Textfeld</t>
        </r>
      </text>
    </comment>
    <comment ref="Z39" authorId="0" shapeId="0" xr:uid="{00000000-0006-0000-0000-0000A6000000}">
      <text>
        <r>
          <rPr>
            <b/>
            <sz val="9"/>
            <rFont val="Tahoma"/>
            <charset val="1"/>
          </rPr>
          <t xml:space="preserve">Gairola, Krishan:
</t>
        </r>
        <r>
          <rPr>
            <sz val="9"/>
            <rFont val="Tahoma"/>
            <charset val="1"/>
          </rPr>
          <t>Gairola, Krishan:
Textfeld</t>
        </r>
      </text>
    </comment>
    <comment ref="I40" authorId="0" shapeId="0" xr:uid="{00000000-0006-0000-0000-0000A7000000}">
      <text>
        <r>
          <rPr>
            <b/>
            <sz val="9"/>
            <rFont val="Tahoma"/>
            <charset val="1"/>
          </rPr>
          <t xml:space="preserve">von Kleist, Björn:
</t>
        </r>
        <r>
          <rPr>
            <sz val="9"/>
            <rFont val="Tahoma"/>
            <charset val="1"/>
          </rPr>
          <t>von Kleist, Björn:
CO2-Wert</t>
        </r>
      </text>
    </comment>
    <comment ref="J40" authorId="0" shapeId="0" xr:uid="{00000000-0006-0000-0000-0000A8000000}">
      <text>
        <r>
          <rPr>
            <b/>
            <sz val="9"/>
            <rFont val="Tahoma"/>
            <charset val="1"/>
          </rPr>
          <t xml:space="preserve">von Kleist, Björn:
</t>
        </r>
        <r>
          <rPr>
            <sz val="9"/>
            <rFont val="Tahoma"/>
            <charset val="1"/>
          </rPr>
          <t>von Kleist, Björn:
CO2-Wert</t>
        </r>
      </text>
    </comment>
    <comment ref="P40" authorId="0" shapeId="0" xr:uid="{00000000-0006-0000-0000-0000A9000000}">
      <text>
        <r>
          <rPr>
            <b/>
            <sz val="9"/>
            <rFont val="Tahoma"/>
            <charset val="1"/>
          </rPr>
          <t xml:space="preserve">von Kleist, Björn:
</t>
        </r>
        <r>
          <rPr>
            <sz val="9"/>
            <rFont val="Tahoma"/>
            <charset val="1"/>
          </rPr>
          <t>von Kleist, Björn:
CO2-Wert</t>
        </r>
      </text>
    </comment>
    <comment ref="Q40" authorId="0" shapeId="0" xr:uid="{00000000-0006-0000-0000-0000AA000000}">
      <text>
        <r>
          <rPr>
            <b/>
            <sz val="9"/>
            <rFont val="Tahoma"/>
            <charset val="1"/>
          </rPr>
          <t xml:space="preserve">von Kleist, Björn:
</t>
        </r>
        <r>
          <rPr>
            <sz val="9"/>
            <rFont val="Tahoma"/>
            <charset val="1"/>
          </rPr>
          <t>von Kleist, Björn:
CO2-Wert</t>
        </r>
      </text>
    </comment>
    <comment ref="R40" authorId="0" shapeId="0" xr:uid="{00000000-0006-0000-0000-0000AB000000}">
      <text>
        <r>
          <rPr>
            <b/>
            <sz val="9"/>
            <rFont val="Tahoma"/>
            <charset val="1"/>
          </rPr>
          <t xml:space="preserve">von Kleist, Björn:
</t>
        </r>
        <r>
          <rPr>
            <sz val="9"/>
            <rFont val="Tahoma"/>
            <charset val="1"/>
          </rPr>
          <t>von Kleist, Björn:
CO2-Wert</t>
        </r>
      </text>
    </comment>
    <comment ref="S40" authorId="0" shapeId="0" xr:uid="{00000000-0006-0000-0000-0000AC000000}">
      <text>
        <r>
          <rPr>
            <b/>
            <sz val="9"/>
            <rFont val="Tahoma"/>
            <charset val="1"/>
          </rPr>
          <t xml:space="preserve">von Kleist, Björn:
</t>
        </r>
        <r>
          <rPr>
            <sz val="9"/>
            <rFont val="Tahoma"/>
            <charset val="1"/>
          </rPr>
          <t>von Kleist, Björn:
CO2-Wert</t>
        </r>
      </text>
    </comment>
    <comment ref="T40" authorId="0" shapeId="0" xr:uid="{00000000-0006-0000-0000-0000AD000000}">
      <text>
        <r>
          <rPr>
            <b/>
            <sz val="9"/>
            <rFont val="Tahoma"/>
            <charset val="1"/>
          </rPr>
          <t xml:space="preserve">von Kleist, Björn:
</t>
        </r>
        <r>
          <rPr>
            <sz val="9"/>
            <rFont val="Tahoma"/>
            <charset val="1"/>
          </rPr>
          <t>von Kleist, Björn:
CO2-Wert</t>
        </r>
      </text>
    </comment>
    <comment ref="U40" authorId="0" shapeId="0" xr:uid="{00000000-0006-0000-0000-0000AE000000}">
      <text>
        <r>
          <rPr>
            <b/>
            <sz val="9"/>
            <rFont val="Tahoma"/>
            <charset val="1"/>
          </rPr>
          <t xml:space="preserve">von Kleist, Björn:
</t>
        </r>
        <r>
          <rPr>
            <sz val="9"/>
            <rFont val="Tahoma"/>
            <charset val="1"/>
          </rPr>
          <t>von Kleist, Björn:
CO2-Wert</t>
        </r>
      </text>
    </comment>
    <comment ref="V40" authorId="0" shapeId="0" xr:uid="{00000000-0006-0000-0000-0000AF000000}">
      <text>
        <r>
          <rPr>
            <b/>
            <sz val="9"/>
            <rFont val="Tahoma"/>
            <charset val="1"/>
          </rPr>
          <t xml:space="preserve">von Kleist, Björn:
</t>
        </r>
        <r>
          <rPr>
            <sz val="9"/>
            <rFont val="Tahoma"/>
            <charset val="1"/>
          </rPr>
          <t>von Kleist, Björn:
CO2-Wert</t>
        </r>
      </text>
    </comment>
    <comment ref="W40" authorId="0" shapeId="0" xr:uid="{00000000-0006-0000-0000-0000B0000000}">
      <text>
        <r>
          <rPr>
            <b/>
            <sz val="9"/>
            <rFont val="Tahoma"/>
            <charset val="1"/>
          </rPr>
          <t xml:space="preserve">von Kleist, Björn:
</t>
        </r>
        <r>
          <rPr>
            <sz val="9"/>
            <rFont val="Tahoma"/>
            <charset val="1"/>
          </rPr>
          <t>von Kleist, Björn:
CO2-Wert</t>
        </r>
      </text>
    </comment>
    <comment ref="X40" authorId="0" shapeId="0" xr:uid="{00000000-0006-0000-0000-0000B1000000}">
      <text>
        <r>
          <rPr>
            <b/>
            <sz val="9"/>
            <rFont val="Tahoma"/>
            <charset val="1"/>
          </rPr>
          <t xml:space="preserve">von Kleist, Björn:
</t>
        </r>
        <r>
          <rPr>
            <sz val="9"/>
            <rFont val="Tahoma"/>
            <charset val="1"/>
          </rPr>
          <t>von Kleist, Björn:
CO2-Wert</t>
        </r>
      </text>
    </comment>
    <comment ref="Y40" authorId="0" shapeId="0" xr:uid="{00000000-0006-0000-0000-0000B2000000}">
      <text>
        <r>
          <rPr>
            <b/>
            <sz val="9"/>
            <rFont val="Tahoma"/>
            <charset val="1"/>
          </rPr>
          <t xml:space="preserve">von Kleist, Björn:
</t>
        </r>
        <r>
          <rPr>
            <sz val="9"/>
            <rFont val="Tahoma"/>
            <charset val="1"/>
          </rPr>
          <t>von Kleist, Björn:
CO2-Wert</t>
        </r>
      </text>
    </comment>
    <comment ref="Z40" authorId="0" shapeId="0" xr:uid="{00000000-0006-0000-0000-0000B3000000}">
      <text>
        <r>
          <rPr>
            <b/>
            <sz val="9"/>
            <rFont val="Tahoma"/>
            <charset val="1"/>
          </rPr>
          <t xml:space="preserve">von Kleist, Björn:
</t>
        </r>
        <r>
          <rPr>
            <sz val="9"/>
            <rFont val="Tahoma"/>
            <charset val="1"/>
          </rPr>
          <t>von Kleist, Björn:
CO2-Wert</t>
        </r>
      </text>
    </comment>
    <comment ref="I41" authorId="0" shapeId="0" xr:uid="{00000000-0006-0000-0000-0000B4000000}">
      <text>
        <r>
          <rPr>
            <b/>
            <sz val="9"/>
            <rFont val="Tahoma"/>
            <charset val="1"/>
          </rPr>
          <t xml:space="preserve">Gairola, Krishan:
</t>
        </r>
        <r>
          <rPr>
            <sz val="9"/>
            <rFont val="Tahoma"/>
            <charset val="1"/>
          </rPr>
          <t>Gairola, Krishan:
Textfeld</t>
        </r>
      </text>
    </comment>
    <comment ref="J41" authorId="0" shapeId="0" xr:uid="{00000000-0006-0000-0000-0000B5000000}">
      <text>
        <r>
          <rPr>
            <b/>
            <sz val="9"/>
            <rFont val="Tahoma"/>
            <charset val="1"/>
          </rPr>
          <t xml:space="preserve">Gairola, Krishan:
</t>
        </r>
        <r>
          <rPr>
            <sz val="9"/>
            <rFont val="Tahoma"/>
            <charset val="1"/>
          </rPr>
          <t>Gairola, Krishan:
Textfeld</t>
        </r>
      </text>
    </comment>
    <comment ref="P41" authorId="0" shapeId="0" xr:uid="{00000000-0006-0000-0000-0000B6000000}">
      <text>
        <r>
          <rPr>
            <b/>
            <sz val="9"/>
            <rFont val="Tahoma"/>
            <charset val="1"/>
          </rPr>
          <t xml:space="preserve">Gairola, Krishan:
</t>
        </r>
        <r>
          <rPr>
            <sz val="9"/>
            <rFont val="Tahoma"/>
            <charset val="1"/>
          </rPr>
          <t>Gairola, Krishan:
Textfeld</t>
        </r>
      </text>
    </comment>
    <comment ref="Q41" authorId="0" shapeId="0" xr:uid="{00000000-0006-0000-0000-0000B7000000}">
      <text>
        <r>
          <rPr>
            <b/>
            <sz val="9"/>
            <rFont val="Tahoma"/>
            <charset val="1"/>
          </rPr>
          <t xml:space="preserve">Gairola, Krishan:
</t>
        </r>
        <r>
          <rPr>
            <sz val="9"/>
            <rFont val="Tahoma"/>
            <charset val="1"/>
          </rPr>
          <t>Gairola, Krishan:
Textfeld</t>
        </r>
      </text>
    </comment>
    <comment ref="R41" authorId="0" shapeId="0" xr:uid="{00000000-0006-0000-0000-0000B8000000}">
      <text>
        <r>
          <rPr>
            <b/>
            <sz val="9"/>
            <rFont val="Tahoma"/>
            <charset val="1"/>
          </rPr>
          <t xml:space="preserve">Gairola, Krishan:
</t>
        </r>
        <r>
          <rPr>
            <sz val="9"/>
            <rFont val="Tahoma"/>
            <charset val="1"/>
          </rPr>
          <t>Gairola, Krishan:
Textfeld</t>
        </r>
      </text>
    </comment>
    <comment ref="S41" authorId="0" shapeId="0" xr:uid="{00000000-0006-0000-0000-0000B9000000}">
      <text>
        <r>
          <rPr>
            <b/>
            <sz val="9"/>
            <rFont val="Tahoma"/>
            <charset val="1"/>
          </rPr>
          <t xml:space="preserve">Gairola, Krishan:
</t>
        </r>
        <r>
          <rPr>
            <sz val="9"/>
            <rFont val="Tahoma"/>
            <charset val="1"/>
          </rPr>
          <t>Gairola, Krishan:
Textfeld</t>
        </r>
      </text>
    </comment>
    <comment ref="T41" authorId="0" shapeId="0" xr:uid="{00000000-0006-0000-0000-0000BA000000}">
      <text>
        <r>
          <rPr>
            <b/>
            <sz val="9"/>
            <rFont val="Tahoma"/>
            <charset val="1"/>
          </rPr>
          <t xml:space="preserve">Gairola, Krishan:
</t>
        </r>
        <r>
          <rPr>
            <sz val="9"/>
            <rFont val="Tahoma"/>
            <charset val="1"/>
          </rPr>
          <t>Gairola, Krishan:
Textfeld</t>
        </r>
      </text>
    </comment>
    <comment ref="U41" authorId="0" shapeId="0" xr:uid="{00000000-0006-0000-0000-0000BB000000}">
      <text>
        <r>
          <rPr>
            <b/>
            <sz val="9"/>
            <rFont val="Tahoma"/>
            <charset val="1"/>
          </rPr>
          <t xml:space="preserve">Gairola, Krishan:
</t>
        </r>
        <r>
          <rPr>
            <sz val="9"/>
            <rFont val="Tahoma"/>
            <charset val="1"/>
          </rPr>
          <t>Gairola, Krishan:
Textfeld</t>
        </r>
      </text>
    </comment>
    <comment ref="V41" authorId="0" shapeId="0" xr:uid="{00000000-0006-0000-0000-0000BC000000}">
      <text>
        <r>
          <rPr>
            <b/>
            <sz val="9"/>
            <rFont val="Tahoma"/>
            <charset val="1"/>
          </rPr>
          <t xml:space="preserve">Gairola, Krishan:
</t>
        </r>
        <r>
          <rPr>
            <sz val="9"/>
            <rFont val="Tahoma"/>
            <charset val="1"/>
          </rPr>
          <t>Gairola, Krishan:
Textfeld</t>
        </r>
      </text>
    </comment>
    <comment ref="W41" authorId="0" shapeId="0" xr:uid="{00000000-0006-0000-0000-0000BD000000}">
      <text>
        <r>
          <rPr>
            <b/>
            <sz val="9"/>
            <rFont val="Tahoma"/>
            <charset val="1"/>
          </rPr>
          <t xml:space="preserve">Gairola, Krishan:
</t>
        </r>
        <r>
          <rPr>
            <sz val="9"/>
            <rFont val="Tahoma"/>
            <charset val="1"/>
          </rPr>
          <t>Gairola, Krishan:
Textfeld</t>
        </r>
      </text>
    </comment>
    <comment ref="X41" authorId="0" shapeId="0" xr:uid="{00000000-0006-0000-0000-0000BE000000}">
      <text>
        <r>
          <rPr>
            <b/>
            <sz val="9"/>
            <rFont val="Tahoma"/>
            <charset val="1"/>
          </rPr>
          <t xml:space="preserve">Gairola, Krishan:
</t>
        </r>
        <r>
          <rPr>
            <sz val="9"/>
            <rFont val="Tahoma"/>
            <charset val="1"/>
          </rPr>
          <t>Gairola, Krishan:
Textfeld</t>
        </r>
      </text>
    </comment>
    <comment ref="Y41" authorId="0" shapeId="0" xr:uid="{00000000-0006-0000-0000-0000BF000000}">
      <text>
        <r>
          <rPr>
            <b/>
            <sz val="9"/>
            <rFont val="Tahoma"/>
            <charset val="1"/>
          </rPr>
          <t xml:space="preserve">Gairola, Krishan:
</t>
        </r>
        <r>
          <rPr>
            <sz val="9"/>
            <rFont val="Tahoma"/>
            <charset val="1"/>
          </rPr>
          <t>Gairola, Krishan:
Textfeld</t>
        </r>
      </text>
    </comment>
    <comment ref="Z41" authorId="0" shapeId="0" xr:uid="{00000000-0006-0000-0000-0000C0000000}">
      <text>
        <r>
          <rPr>
            <b/>
            <sz val="9"/>
            <rFont val="Tahoma"/>
            <charset val="1"/>
          </rPr>
          <t xml:space="preserve">Gairola, Krishan:
</t>
        </r>
        <r>
          <rPr>
            <sz val="9"/>
            <rFont val="Tahoma"/>
            <charset val="1"/>
          </rPr>
          <t>Gairola, Krishan:
Textfeld</t>
        </r>
      </text>
    </comment>
    <comment ref="I42" authorId="0" shapeId="0" xr:uid="{00000000-0006-0000-0000-0000C1000000}">
      <text>
        <r>
          <rPr>
            <b/>
            <sz val="9"/>
            <rFont val="Tahoma"/>
            <charset val="1"/>
          </rPr>
          <t xml:space="preserve">von Kleist, Björn:
</t>
        </r>
        <r>
          <rPr>
            <sz val="9"/>
            <rFont val="Tahoma"/>
            <charset val="1"/>
          </rPr>
          <t>von Kleist, Björn:
CO2-Wert</t>
        </r>
      </text>
    </comment>
    <comment ref="J42" authorId="0" shapeId="0" xr:uid="{00000000-0006-0000-0000-0000C2000000}">
      <text>
        <r>
          <rPr>
            <b/>
            <sz val="9"/>
            <rFont val="Tahoma"/>
            <charset val="1"/>
          </rPr>
          <t xml:space="preserve">von Kleist, Björn:
</t>
        </r>
        <r>
          <rPr>
            <sz val="9"/>
            <rFont val="Tahoma"/>
            <charset val="1"/>
          </rPr>
          <t>von Kleist, Björn:
CO2-Wert</t>
        </r>
      </text>
    </comment>
    <comment ref="P42" authorId="0" shapeId="0" xr:uid="{00000000-0006-0000-0000-0000C3000000}">
      <text>
        <r>
          <rPr>
            <b/>
            <sz val="9"/>
            <rFont val="Tahoma"/>
            <charset val="1"/>
          </rPr>
          <t xml:space="preserve">von Kleist, Björn:
</t>
        </r>
        <r>
          <rPr>
            <sz val="9"/>
            <rFont val="Tahoma"/>
            <charset val="1"/>
          </rPr>
          <t>von Kleist, Björn:
CO2-Wert</t>
        </r>
      </text>
    </comment>
    <comment ref="Q42" authorId="0" shapeId="0" xr:uid="{00000000-0006-0000-0000-0000C4000000}">
      <text>
        <r>
          <rPr>
            <b/>
            <sz val="9"/>
            <rFont val="Tahoma"/>
            <charset val="1"/>
          </rPr>
          <t xml:space="preserve">von Kleist, Björn:
</t>
        </r>
        <r>
          <rPr>
            <sz val="9"/>
            <rFont val="Tahoma"/>
            <charset val="1"/>
          </rPr>
          <t>von Kleist, Björn:
CO2-Wert</t>
        </r>
      </text>
    </comment>
    <comment ref="R42" authorId="0" shapeId="0" xr:uid="{00000000-0006-0000-0000-0000C5000000}">
      <text>
        <r>
          <rPr>
            <b/>
            <sz val="9"/>
            <rFont val="Tahoma"/>
            <charset val="1"/>
          </rPr>
          <t xml:space="preserve">von Kleist, Björn:
</t>
        </r>
        <r>
          <rPr>
            <sz val="9"/>
            <rFont val="Tahoma"/>
            <charset val="1"/>
          </rPr>
          <t>von Kleist, Björn:
CO2-Wert</t>
        </r>
      </text>
    </comment>
    <comment ref="S42" authorId="0" shapeId="0" xr:uid="{00000000-0006-0000-0000-0000C6000000}">
      <text>
        <r>
          <rPr>
            <b/>
            <sz val="9"/>
            <rFont val="Tahoma"/>
            <charset val="1"/>
          </rPr>
          <t xml:space="preserve">von Kleist, Björn:
</t>
        </r>
        <r>
          <rPr>
            <sz val="9"/>
            <rFont val="Tahoma"/>
            <charset val="1"/>
          </rPr>
          <t>von Kleist, Björn:
CO2-Wert</t>
        </r>
      </text>
    </comment>
    <comment ref="T42" authorId="0" shapeId="0" xr:uid="{00000000-0006-0000-0000-0000C7000000}">
      <text>
        <r>
          <rPr>
            <b/>
            <sz val="9"/>
            <rFont val="Tahoma"/>
            <charset val="1"/>
          </rPr>
          <t xml:space="preserve">von Kleist, Björn:
</t>
        </r>
        <r>
          <rPr>
            <sz val="9"/>
            <rFont val="Tahoma"/>
            <charset val="1"/>
          </rPr>
          <t>von Kleist, Björn:
CO2-Wert</t>
        </r>
      </text>
    </comment>
    <comment ref="U42" authorId="0" shapeId="0" xr:uid="{00000000-0006-0000-0000-0000C8000000}">
      <text>
        <r>
          <rPr>
            <b/>
            <sz val="9"/>
            <rFont val="Tahoma"/>
            <charset val="1"/>
          </rPr>
          <t xml:space="preserve">von Kleist, Björn:
</t>
        </r>
        <r>
          <rPr>
            <sz val="9"/>
            <rFont val="Tahoma"/>
            <charset val="1"/>
          </rPr>
          <t>von Kleist, Björn:
CO2-Wert</t>
        </r>
      </text>
    </comment>
    <comment ref="V42" authorId="0" shapeId="0" xr:uid="{00000000-0006-0000-0000-0000C9000000}">
      <text>
        <r>
          <rPr>
            <b/>
            <sz val="9"/>
            <rFont val="Tahoma"/>
            <charset val="1"/>
          </rPr>
          <t xml:space="preserve">von Kleist, Björn:
</t>
        </r>
        <r>
          <rPr>
            <sz val="9"/>
            <rFont val="Tahoma"/>
            <charset val="1"/>
          </rPr>
          <t>von Kleist, Björn:
CO2-Wert</t>
        </r>
      </text>
    </comment>
    <comment ref="W42" authorId="0" shapeId="0" xr:uid="{00000000-0006-0000-0000-0000CA000000}">
      <text>
        <r>
          <rPr>
            <b/>
            <sz val="9"/>
            <rFont val="Tahoma"/>
            <charset val="1"/>
          </rPr>
          <t xml:space="preserve">von Kleist, Björn:
</t>
        </r>
        <r>
          <rPr>
            <sz val="9"/>
            <rFont val="Tahoma"/>
            <charset val="1"/>
          </rPr>
          <t>von Kleist, Björn:
CO2-Wert</t>
        </r>
      </text>
    </comment>
    <comment ref="X42" authorId="0" shapeId="0" xr:uid="{00000000-0006-0000-0000-0000CB000000}">
      <text>
        <r>
          <rPr>
            <b/>
            <sz val="9"/>
            <rFont val="Tahoma"/>
            <charset val="1"/>
          </rPr>
          <t xml:space="preserve">von Kleist, Björn:
</t>
        </r>
        <r>
          <rPr>
            <sz val="9"/>
            <rFont val="Tahoma"/>
            <charset val="1"/>
          </rPr>
          <t>von Kleist, Björn:
CO2-Wert</t>
        </r>
      </text>
    </comment>
    <comment ref="Y42" authorId="0" shapeId="0" xr:uid="{00000000-0006-0000-0000-0000CC000000}">
      <text>
        <r>
          <rPr>
            <b/>
            <sz val="9"/>
            <rFont val="Tahoma"/>
            <charset val="1"/>
          </rPr>
          <t xml:space="preserve">von Kleist, Björn:
</t>
        </r>
        <r>
          <rPr>
            <sz val="9"/>
            <rFont val="Tahoma"/>
            <charset val="1"/>
          </rPr>
          <t>von Kleist, Björn:
CO2-Wert</t>
        </r>
      </text>
    </comment>
    <comment ref="Z42" authorId="0" shapeId="0" xr:uid="{00000000-0006-0000-0000-0000CD000000}">
      <text>
        <r>
          <rPr>
            <b/>
            <sz val="9"/>
            <rFont val="Tahoma"/>
            <charset val="1"/>
          </rPr>
          <t xml:space="preserve">von Kleist, Björn:
</t>
        </r>
        <r>
          <rPr>
            <sz val="9"/>
            <rFont val="Tahoma"/>
            <charset val="1"/>
          </rPr>
          <t>von Kleist, Björn:
CO2-Wert</t>
        </r>
      </text>
    </comment>
    <comment ref="I43" authorId="0" shapeId="0" xr:uid="{00000000-0006-0000-0000-0000CE000000}">
      <text>
        <r>
          <rPr>
            <b/>
            <sz val="9"/>
            <rFont val="Tahoma"/>
            <charset val="1"/>
          </rPr>
          <t xml:space="preserve">Gairola, Krishan:
</t>
        </r>
        <r>
          <rPr>
            <sz val="9"/>
            <rFont val="Tahoma"/>
            <charset val="1"/>
          </rPr>
          <t>Gairola, Krishan:
Textfeld</t>
        </r>
      </text>
    </comment>
    <comment ref="J43" authorId="0" shapeId="0" xr:uid="{00000000-0006-0000-0000-0000CF000000}">
      <text>
        <r>
          <rPr>
            <b/>
            <sz val="9"/>
            <rFont val="Tahoma"/>
            <charset val="1"/>
          </rPr>
          <t xml:space="preserve">Gairola, Krishan:
</t>
        </r>
        <r>
          <rPr>
            <sz val="9"/>
            <rFont val="Tahoma"/>
            <charset val="1"/>
          </rPr>
          <t>Gairola, Krishan:
Textfeld</t>
        </r>
      </text>
    </comment>
    <comment ref="P43" authorId="0" shapeId="0" xr:uid="{00000000-0006-0000-0000-0000D0000000}">
      <text>
        <r>
          <rPr>
            <b/>
            <sz val="9"/>
            <rFont val="Tahoma"/>
            <charset val="1"/>
          </rPr>
          <t xml:space="preserve">Gairola, Krishan:
</t>
        </r>
        <r>
          <rPr>
            <sz val="9"/>
            <rFont val="Tahoma"/>
            <charset val="1"/>
          </rPr>
          <t>Gairola, Krishan:
Textfeld</t>
        </r>
      </text>
    </comment>
    <comment ref="Q43" authorId="0" shapeId="0" xr:uid="{00000000-0006-0000-0000-0000D1000000}">
      <text>
        <r>
          <rPr>
            <b/>
            <sz val="9"/>
            <rFont val="Tahoma"/>
            <charset val="1"/>
          </rPr>
          <t xml:space="preserve">Gairola, Krishan:
</t>
        </r>
        <r>
          <rPr>
            <sz val="9"/>
            <rFont val="Tahoma"/>
            <charset val="1"/>
          </rPr>
          <t>Gairola, Krishan:
Textfeld</t>
        </r>
      </text>
    </comment>
    <comment ref="R43" authorId="0" shapeId="0" xr:uid="{00000000-0006-0000-0000-0000D2000000}">
      <text>
        <r>
          <rPr>
            <b/>
            <sz val="9"/>
            <rFont val="Tahoma"/>
            <charset val="1"/>
          </rPr>
          <t xml:space="preserve">Gairola, Krishan:
</t>
        </r>
        <r>
          <rPr>
            <sz val="9"/>
            <rFont val="Tahoma"/>
            <charset val="1"/>
          </rPr>
          <t>Gairola, Krishan:
Textfeld</t>
        </r>
      </text>
    </comment>
    <comment ref="S43" authorId="0" shapeId="0" xr:uid="{00000000-0006-0000-0000-0000D3000000}">
      <text>
        <r>
          <rPr>
            <b/>
            <sz val="9"/>
            <rFont val="Tahoma"/>
            <charset val="1"/>
          </rPr>
          <t xml:space="preserve">Gairola, Krishan:
</t>
        </r>
        <r>
          <rPr>
            <sz val="9"/>
            <rFont val="Tahoma"/>
            <charset val="1"/>
          </rPr>
          <t>Gairola, Krishan:
Textfeld</t>
        </r>
      </text>
    </comment>
    <comment ref="T43" authorId="0" shapeId="0" xr:uid="{00000000-0006-0000-0000-0000D4000000}">
      <text>
        <r>
          <rPr>
            <b/>
            <sz val="9"/>
            <rFont val="Tahoma"/>
            <charset val="1"/>
          </rPr>
          <t xml:space="preserve">Gairola, Krishan:
</t>
        </r>
        <r>
          <rPr>
            <sz val="9"/>
            <rFont val="Tahoma"/>
            <charset val="1"/>
          </rPr>
          <t>Gairola, Krishan:
Textfeld</t>
        </r>
      </text>
    </comment>
    <comment ref="U43" authorId="0" shapeId="0" xr:uid="{00000000-0006-0000-0000-0000D5000000}">
      <text>
        <r>
          <rPr>
            <b/>
            <sz val="9"/>
            <rFont val="Tahoma"/>
            <charset val="1"/>
          </rPr>
          <t xml:space="preserve">Gairola, Krishan:
</t>
        </r>
        <r>
          <rPr>
            <sz val="9"/>
            <rFont val="Tahoma"/>
            <charset val="1"/>
          </rPr>
          <t>Gairola, Krishan:
Textfeld</t>
        </r>
      </text>
    </comment>
    <comment ref="V43" authorId="0" shapeId="0" xr:uid="{00000000-0006-0000-0000-0000D6000000}">
      <text>
        <r>
          <rPr>
            <b/>
            <sz val="9"/>
            <rFont val="Tahoma"/>
            <charset val="1"/>
          </rPr>
          <t xml:space="preserve">Gairola, Krishan:
</t>
        </r>
        <r>
          <rPr>
            <sz val="9"/>
            <rFont val="Tahoma"/>
            <charset val="1"/>
          </rPr>
          <t>Gairola, Krishan:
Textfeld</t>
        </r>
      </text>
    </comment>
    <comment ref="W43" authorId="0" shapeId="0" xr:uid="{00000000-0006-0000-0000-0000D7000000}">
      <text>
        <r>
          <rPr>
            <b/>
            <sz val="9"/>
            <rFont val="Tahoma"/>
            <charset val="1"/>
          </rPr>
          <t xml:space="preserve">Gairola, Krishan:
</t>
        </r>
        <r>
          <rPr>
            <sz val="9"/>
            <rFont val="Tahoma"/>
            <charset val="1"/>
          </rPr>
          <t>Gairola, Krishan:
Textfeld</t>
        </r>
      </text>
    </comment>
    <comment ref="X43" authorId="0" shapeId="0" xr:uid="{00000000-0006-0000-0000-0000D8000000}">
      <text>
        <r>
          <rPr>
            <b/>
            <sz val="9"/>
            <rFont val="Tahoma"/>
            <charset val="1"/>
          </rPr>
          <t xml:space="preserve">Gairola, Krishan:
</t>
        </r>
        <r>
          <rPr>
            <sz val="9"/>
            <rFont val="Tahoma"/>
            <charset val="1"/>
          </rPr>
          <t>Gairola, Krishan:
Textfeld</t>
        </r>
      </text>
    </comment>
    <comment ref="Y43" authorId="0" shapeId="0" xr:uid="{00000000-0006-0000-0000-0000D9000000}">
      <text>
        <r>
          <rPr>
            <b/>
            <sz val="9"/>
            <rFont val="Tahoma"/>
            <charset val="1"/>
          </rPr>
          <t xml:space="preserve">Gairola, Krishan:
</t>
        </r>
        <r>
          <rPr>
            <sz val="9"/>
            <rFont val="Tahoma"/>
            <charset val="1"/>
          </rPr>
          <t>Gairola, Krishan:
Textfeld</t>
        </r>
      </text>
    </comment>
    <comment ref="Z43" authorId="0" shapeId="0" xr:uid="{00000000-0006-0000-0000-0000DA000000}">
      <text>
        <r>
          <rPr>
            <b/>
            <sz val="9"/>
            <rFont val="Tahoma"/>
            <charset val="1"/>
          </rPr>
          <t xml:space="preserve">Gairola, Krishan:
</t>
        </r>
        <r>
          <rPr>
            <sz val="9"/>
            <rFont val="Tahoma"/>
            <charset val="1"/>
          </rPr>
          <t>Gairola, Krishan:
Textfeld</t>
        </r>
      </text>
    </comment>
    <comment ref="I44" authorId="0" shapeId="0" xr:uid="{00000000-0006-0000-0000-0000DB000000}">
      <text>
        <r>
          <rPr>
            <b/>
            <sz val="9"/>
            <rFont val="Tahoma"/>
            <charset val="1"/>
          </rPr>
          <t xml:space="preserve">von Kleist, Björn:
</t>
        </r>
        <r>
          <rPr>
            <sz val="9"/>
            <rFont val="Tahoma"/>
            <charset val="1"/>
          </rPr>
          <t>von Kleist, Björn:
CO2-Wert</t>
        </r>
      </text>
    </comment>
    <comment ref="J44" authorId="0" shapeId="0" xr:uid="{00000000-0006-0000-0000-0000DC000000}">
      <text>
        <r>
          <rPr>
            <b/>
            <sz val="9"/>
            <rFont val="Tahoma"/>
            <charset val="1"/>
          </rPr>
          <t xml:space="preserve">von Kleist, Björn:
</t>
        </r>
        <r>
          <rPr>
            <sz val="9"/>
            <rFont val="Tahoma"/>
            <charset val="1"/>
          </rPr>
          <t>von Kleist, Björn:
CO2-Wert</t>
        </r>
      </text>
    </comment>
    <comment ref="P44" authorId="0" shapeId="0" xr:uid="{00000000-0006-0000-0000-0000DD000000}">
      <text>
        <r>
          <rPr>
            <b/>
            <sz val="9"/>
            <rFont val="Tahoma"/>
            <charset val="1"/>
          </rPr>
          <t xml:space="preserve">von Kleist, Björn:
</t>
        </r>
        <r>
          <rPr>
            <sz val="9"/>
            <rFont val="Tahoma"/>
            <charset val="1"/>
          </rPr>
          <t>von Kleist, Björn:
CO2-Wert</t>
        </r>
      </text>
    </comment>
    <comment ref="Q44" authorId="0" shapeId="0" xr:uid="{00000000-0006-0000-0000-0000DE000000}">
      <text>
        <r>
          <rPr>
            <b/>
            <sz val="9"/>
            <rFont val="Tahoma"/>
            <charset val="1"/>
          </rPr>
          <t xml:space="preserve">von Kleist, Björn:
</t>
        </r>
        <r>
          <rPr>
            <sz val="9"/>
            <rFont val="Tahoma"/>
            <charset val="1"/>
          </rPr>
          <t>von Kleist, Björn:
CO2-Wert</t>
        </r>
      </text>
    </comment>
    <comment ref="R44" authorId="0" shapeId="0" xr:uid="{00000000-0006-0000-0000-0000DF000000}">
      <text>
        <r>
          <rPr>
            <b/>
            <sz val="9"/>
            <rFont val="Tahoma"/>
            <charset val="1"/>
          </rPr>
          <t xml:space="preserve">von Kleist, Björn:
</t>
        </r>
        <r>
          <rPr>
            <sz val="9"/>
            <rFont val="Tahoma"/>
            <charset val="1"/>
          </rPr>
          <t>von Kleist, Björn:
CO2-Wert</t>
        </r>
      </text>
    </comment>
    <comment ref="S44" authorId="0" shapeId="0" xr:uid="{00000000-0006-0000-0000-0000E0000000}">
      <text>
        <r>
          <rPr>
            <b/>
            <sz val="9"/>
            <rFont val="Tahoma"/>
            <charset val="1"/>
          </rPr>
          <t xml:space="preserve">von Kleist, Björn:
</t>
        </r>
        <r>
          <rPr>
            <sz val="9"/>
            <rFont val="Tahoma"/>
            <charset val="1"/>
          </rPr>
          <t>von Kleist, Björn:
CO2-Wert</t>
        </r>
      </text>
    </comment>
    <comment ref="T44" authorId="0" shapeId="0" xr:uid="{00000000-0006-0000-0000-0000E1000000}">
      <text>
        <r>
          <rPr>
            <b/>
            <sz val="9"/>
            <rFont val="Tahoma"/>
            <charset val="1"/>
          </rPr>
          <t xml:space="preserve">von Kleist, Björn:
</t>
        </r>
        <r>
          <rPr>
            <sz val="9"/>
            <rFont val="Tahoma"/>
            <charset val="1"/>
          </rPr>
          <t>von Kleist, Björn:
CO2-Wert</t>
        </r>
      </text>
    </comment>
    <comment ref="U44" authorId="0" shapeId="0" xr:uid="{00000000-0006-0000-0000-0000E2000000}">
      <text>
        <r>
          <rPr>
            <b/>
            <sz val="9"/>
            <rFont val="Tahoma"/>
            <charset val="1"/>
          </rPr>
          <t xml:space="preserve">von Kleist, Björn:
</t>
        </r>
        <r>
          <rPr>
            <sz val="9"/>
            <rFont val="Tahoma"/>
            <charset val="1"/>
          </rPr>
          <t>von Kleist, Björn:
CO2-Wert</t>
        </r>
      </text>
    </comment>
    <comment ref="V44" authorId="0" shapeId="0" xr:uid="{00000000-0006-0000-0000-0000E3000000}">
      <text>
        <r>
          <rPr>
            <b/>
            <sz val="9"/>
            <rFont val="Tahoma"/>
            <charset val="1"/>
          </rPr>
          <t xml:space="preserve">von Kleist, Björn:
</t>
        </r>
        <r>
          <rPr>
            <sz val="9"/>
            <rFont val="Tahoma"/>
            <charset val="1"/>
          </rPr>
          <t>von Kleist, Björn:
CO2-Wert</t>
        </r>
      </text>
    </comment>
    <comment ref="W44" authorId="0" shapeId="0" xr:uid="{00000000-0006-0000-0000-0000E4000000}">
      <text>
        <r>
          <rPr>
            <b/>
            <sz val="9"/>
            <rFont val="Tahoma"/>
            <charset val="1"/>
          </rPr>
          <t xml:space="preserve">von Kleist, Björn:
</t>
        </r>
        <r>
          <rPr>
            <sz val="9"/>
            <rFont val="Tahoma"/>
            <charset val="1"/>
          </rPr>
          <t>von Kleist, Björn:
CO2-Wert</t>
        </r>
      </text>
    </comment>
    <comment ref="X44" authorId="0" shapeId="0" xr:uid="{00000000-0006-0000-0000-0000E5000000}">
      <text>
        <r>
          <rPr>
            <b/>
            <sz val="9"/>
            <rFont val="Tahoma"/>
            <charset val="1"/>
          </rPr>
          <t xml:space="preserve">von Kleist, Björn:
</t>
        </r>
        <r>
          <rPr>
            <sz val="9"/>
            <rFont val="Tahoma"/>
            <charset val="1"/>
          </rPr>
          <t>von Kleist, Björn:
CO2-Wert</t>
        </r>
      </text>
    </comment>
    <comment ref="Y44" authorId="0" shapeId="0" xr:uid="{00000000-0006-0000-0000-0000E6000000}">
      <text>
        <r>
          <rPr>
            <b/>
            <sz val="9"/>
            <rFont val="Tahoma"/>
            <charset val="1"/>
          </rPr>
          <t xml:space="preserve">von Kleist, Björn:
</t>
        </r>
        <r>
          <rPr>
            <sz val="9"/>
            <rFont val="Tahoma"/>
            <charset val="1"/>
          </rPr>
          <t>von Kleist, Björn:
CO2-Wert</t>
        </r>
      </text>
    </comment>
    <comment ref="Z44" authorId="0" shapeId="0" xr:uid="{00000000-0006-0000-0000-0000E7000000}">
      <text>
        <r>
          <rPr>
            <b/>
            <sz val="9"/>
            <rFont val="Tahoma"/>
            <charset val="1"/>
          </rPr>
          <t xml:space="preserve">von Kleist, Björn:
</t>
        </r>
        <r>
          <rPr>
            <sz val="9"/>
            <rFont val="Tahoma"/>
            <charset val="1"/>
          </rPr>
          <t>von Kleist, Björn:
CO2-Wert</t>
        </r>
      </text>
    </comment>
    <comment ref="I45" authorId="0" shapeId="0" xr:uid="{00000000-0006-0000-0000-0000E8000000}">
      <text>
        <r>
          <rPr>
            <b/>
            <sz val="9"/>
            <rFont val="Tahoma"/>
            <charset val="1"/>
          </rPr>
          <t xml:space="preserve">Gairola, Krishan:
</t>
        </r>
        <r>
          <rPr>
            <sz val="9"/>
            <rFont val="Tahoma"/>
            <charset val="1"/>
          </rPr>
          <t>Gairola, Krishan:
Textfeld</t>
        </r>
      </text>
    </comment>
    <comment ref="J45" authorId="0" shapeId="0" xr:uid="{00000000-0006-0000-0000-0000E9000000}">
      <text>
        <r>
          <rPr>
            <b/>
            <sz val="9"/>
            <rFont val="Tahoma"/>
            <charset val="1"/>
          </rPr>
          <t xml:space="preserve">Gairola, Krishan:
</t>
        </r>
        <r>
          <rPr>
            <sz val="9"/>
            <rFont val="Tahoma"/>
            <charset val="1"/>
          </rPr>
          <t>Gairola, Krishan:
Textfeld</t>
        </r>
      </text>
    </comment>
    <comment ref="P45" authorId="0" shapeId="0" xr:uid="{00000000-0006-0000-0000-0000EA000000}">
      <text>
        <r>
          <rPr>
            <b/>
            <sz val="9"/>
            <rFont val="Tahoma"/>
            <charset val="1"/>
          </rPr>
          <t xml:space="preserve">Gairola, Krishan:
</t>
        </r>
        <r>
          <rPr>
            <sz val="9"/>
            <rFont val="Tahoma"/>
            <charset val="1"/>
          </rPr>
          <t>Gairola, Krishan:
Textfeld</t>
        </r>
      </text>
    </comment>
    <comment ref="Q45" authorId="0" shapeId="0" xr:uid="{00000000-0006-0000-0000-0000EB000000}">
      <text>
        <r>
          <rPr>
            <b/>
            <sz val="9"/>
            <rFont val="Tahoma"/>
            <charset val="1"/>
          </rPr>
          <t xml:space="preserve">Gairola, Krishan:
</t>
        </r>
        <r>
          <rPr>
            <sz val="9"/>
            <rFont val="Tahoma"/>
            <charset val="1"/>
          </rPr>
          <t>Gairola, Krishan:
Textfeld</t>
        </r>
      </text>
    </comment>
    <comment ref="R45" authorId="0" shapeId="0" xr:uid="{00000000-0006-0000-0000-0000EC000000}">
      <text>
        <r>
          <rPr>
            <b/>
            <sz val="9"/>
            <rFont val="Tahoma"/>
            <charset val="1"/>
          </rPr>
          <t xml:space="preserve">Gairola, Krishan:
</t>
        </r>
        <r>
          <rPr>
            <sz val="9"/>
            <rFont val="Tahoma"/>
            <charset val="1"/>
          </rPr>
          <t>Gairola, Krishan:
Textfeld</t>
        </r>
      </text>
    </comment>
    <comment ref="S45" authorId="0" shapeId="0" xr:uid="{00000000-0006-0000-0000-0000ED000000}">
      <text>
        <r>
          <rPr>
            <b/>
            <sz val="9"/>
            <rFont val="Tahoma"/>
            <charset val="1"/>
          </rPr>
          <t xml:space="preserve">Gairola, Krishan:
</t>
        </r>
        <r>
          <rPr>
            <sz val="9"/>
            <rFont val="Tahoma"/>
            <charset val="1"/>
          </rPr>
          <t>Gairola, Krishan:
Textfeld</t>
        </r>
      </text>
    </comment>
    <comment ref="T45" authorId="0" shapeId="0" xr:uid="{00000000-0006-0000-0000-0000EE000000}">
      <text>
        <r>
          <rPr>
            <b/>
            <sz val="9"/>
            <rFont val="Tahoma"/>
            <charset val="1"/>
          </rPr>
          <t xml:space="preserve">Gairola, Krishan:
</t>
        </r>
        <r>
          <rPr>
            <sz val="9"/>
            <rFont val="Tahoma"/>
            <charset val="1"/>
          </rPr>
          <t>Gairola, Krishan:
Textfeld</t>
        </r>
      </text>
    </comment>
    <comment ref="U45" authorId="0" shapeId="0" xr:uid="{00000000-0006-0000-0000-0000EF000000}">
      <text>
        <r>
          <rPr>
            <b/>
            <sz val="9"/>
            <rFont val="Tahoma"/>
            <charset val="1"/>
          </rPr>
          <t xml:space="preserve">Gairola, Krishan:
</t>
        </r>
        <r>
          <rPr>
            <sz val="9"/>
            <rFont val="Tahoma"/>
            <charset val="1"/>
          </rPr>
          <t>Gairola, Krishan:
Textfeld</t>
        </r>
      </text>
    </comment>
    <comment ref="V45" authorId="0" shapeId="0" xr:uid="{00000000-0006-0000-0000-0000F0000000}">
      <text>
        <r>
          <rPr>
            <b/>
            <sz val="9"/>
            <rFont val="Tahoma"/>
            <charset val="1"/>
          </rPr>
          <t xml:space="preserve">Gairola, Krishan:
</t>
        </r>
        <r>
          <rPr>
            <sz val="9"/>
            <rFont val="Tahoma"/>
            <charset val="1"/>
          </rPr>
          <t>Gairola, Krishan:
Textfeld</t>
        </r>
      </text>
    </comment>
    <comment ref="W45" authorId="0" shapeId="0" xr:uid="{00000000-0006-0000-0000-0000F1000000}">
      <text>
        <r>
          <rPr>
            <b/>
            <sz val="9"/>
            <rFont val="Tahoma"/>
            <charset val="1"/>
          </rPr>
          <t xml:space="preserve">Gairola, Krishan:
</t>
        </r>
        <r>
          <rPr>
            <sz val="9"/>
            <rFont val="Tahoma"/>
            <charset val="1"/>
          </rPr>
          <t>Gairola, Krishan:
Textfeld</t>
        </r>
      </text>
    </comment>
    <comment ref="X45" authorId="0" shapeId="0" xr:uid="{00000000-0006-0000-0000-0000F2000000}">
      <text>
        <r>
          <rPr>
            <b/>
            <sz val="9"/>
            <rFont val="Tahoma"/>
            <charset val="1"/>
          </rPr>
          <t xml:space="preserve">Gairola, Krishan:
</t>
        </r>
        <r>
          <rPr>
            <sz val="9"/>
            <rFont val="Tahoma"/>
            <charset val="1"/>
          </rPr>
          <t>Gairola, Krishan:
Textfeld</t>
        </r>
      </text>
    </comment>
    <comment ref="Y45" authorId="0" shapeId="0" xr:uid="{00000000-0006-0000-0000-0000F3000000}">
      <text>
        <r>
          <rPr>
            <b/>
            <sz val="9"/>
            <rFont val="Tahoma"/>
            <charset val="1"/>
          </rPr>
          <t xml:space="preserve">Gairola, Krishan:
</t>
        </r>
        <r>
          <rPr>
            <sz val="9"/>
            <rFont val="Tahoma"/>
            <charset val="1"/>
          </rPr>
          <t>Gairola, Krishan:
Textfeld</t>
        </r>
      </text>
    </comment>
    <comment ref="Z45" authorId="0" shapeId="0" xr:uid="{00000000-0006-0000-0000-0000F4000000}">
      <text>
        <r>
          <rPr>
            <b/>
            <sz val="9"/>
            <rFont val="Tahoma"/>
            <charset val="1"/>
          </rPr>
          <t xml:space="preserve">Gairola, Krishan:
</t>
        </r>
        <r>
          <rPr>
            <sz val="9"/>
            <rFont val="Tahoma"/>
            <charset val="1"/>
          </rPr>
          <t>Gairola, Krishan:
Textfeld</t>
        </r>
      </text>
    </comment>
    <comment ref="I46" authorId="0" shapeId="0" xr:uid="{00000000-0006-0000-0000-0000F5000000}">
      <text>
        <r>
          <rPr>
            <b/>
            <sz val="9"/>
            <rFont val="Tahoma"/>
            <charset val="1"/>
          </rPr>
          <t xml:space="preserve">von Kleist, Björn:
</t>
        </r>
        <r>
          <rPr>
            <sz val="9"/>
            <rFont val="Tahoma"/>
            <charset val="1"/>
          </rPr>
          <t>von Kleist, Björn:
CO2-Wert</t>
        </r>
      </text>
    </comment>
    <comment ref="J46" authorId="0" shapeId="0" xr:uid="{00000000-0006-0000-0000-0000F6000000}">
      <text>
        <r>
          <rPr>
            <b/>
            <sz val="9"/>
            <rFont val="Tahoma"/>
            <charset val="1"/>
          </rPr>
          <t xml:space="preserve">von Kleist, Björn:
</t>
        </r>
        <r>
          <rPr>
            <sz val="9"/>
            <rFont val="Tahoma"/>
            <charset val="1"/>
          </rPr>
          <t>von Kleist, Björn:
CO2-Wert</t>
        </r>
      </text>
    </comment>
    <comment ref="P46" authorId="0" shapeId="0" xr:uid="{00000000-0006-0000-0000-0000F7000000}">
      <text>
        <r>
          <rPr>
            <b/>
            <sz val="9"/>
            <rFont val="Tahoma"/>
            <charset val="1"/>
          </rPr>
          <t xml:space="preserve">von Kleist, Björn:
</t>
        </r>
        <r>
          <rPr>
            <sz val="9"/>
            <rFont val="Tahoma"/>
            <charset val="1"/>
          </rPr>
          <t>von Kleist, Björn:
CO2-Wert</t>
        </r>
      </text>
    </comment>
    <comment ref="Q46" authorId="0" shapeId="0" xr:uid="{00000000-0006-0000-0000-0000F8000000}">
      <text>
        <r>
          <rPr>
            <b/>
            <sz val="9"/>
            <rFont val="Tahoma"/>
            <charset val="1"/>
          </rPr>
          <t xml:space="preserve">von Kleist, Björn:
</t>
        </r>
        <r>
          <rPr>
            <sz val="9"/>
            <rFont val="Tahoma"/>
            <charset val="1"/>
          </rPr>
          <t>von Kleist, Björn:
CO2-Wert</t>
        </r>
      </text>
    </comment>
    <comment ref="R46" authorId="0" shapeId="0" xr:uid="{00000000-0006-0000-0000-0000F9000000}">
      <text>
        <r>
          <rPr>
            <b/>
            <sz val="9"/>
            <rFont val="Tahoma"/>
            <charset val="1"/>
          </rPr>
          <t xml:space="preserve">von Kleist, Björn:
</t>
        </r>
        <r>
          <rPr>
            <sz val="9"/>
            <rFont val="Tahoma"/>
            <charset val="1"/>
          </rPr>
          <t>von Kleist, Björn:
CO2-Wert</t>
        </r>
      </text>
    </comment>
    <comment ref="S46" authorId="0" shapeId="0" xr:uid="{00000000-0006-0000-0000-0000FA000000}">
      <text>
        <r>
          <rPr>
            <b/>
            <sz val="9"/>
            <rFont val="Tahoma"/>
            <charset val="1"/>
          </rPr>
          <t xml:space="preserve">von Kleist, Björn:
</t>
        </r>
        <r>
          <rPr>
            <sz val="9"/>
            <rFont val="Tahoma"/>
            <charset val="1"/>
          </rPr>
          <t>von Kleist, Björn:
CO2-Wert</t>
        </r>
      </text>
    </comment>
    <comment ref="T46" authorId="0" shapeId="0" xr:uid="{00000000-0006-0000-0000-0000FB000000}">
      <text>
        <r>
          <rPr>
            <b/>
            <sz val="9"/>
            <rFont val="Tahoma"/>
            <charset val="1"/>
          </rPr>
          <t xml:space="preserve">von Kleist, Björn:
</t>
        </r>
        <r>
          <rPr>
            <sz val="9"/>
            <rFont val="Tahoma"/>
            <charset val="1"/>
          </rPr>
          <t>von Kleist, Björn:
CO2-Wert</t>
        </r>
      </text>
    </comment>
    <comment ref="U46" authorId="0" shapeId="0" xr:uid="{00000000-0006-0000-0000-0000FC000000}">
      <text>
        <r>
          <rPr>
            <b/>
            <sz val="9"/>
            <rFont val="Tahoma"/>
            <charset val="1"/>
          </rPr>
          <t xml:space="preserve">von Kleist, Björn:
</t>
        </r>
        <r>
          <rPr>
            <sz val="9"/>
            <rFont val="Tahoma"/>
            <charset val="1"/>
          </rPr>
          <t>von Kleist, Björn:
CO2-Wert</t>
        </r>
      </text>
    </comment>
    <comment ref="V46" authorId="0" shapeId="0" xr:uid="{00000000-0006-0000-0000-0000FD000000}">
      <text>
        <r>
          <rPr>
            <b/>
            <sz val="9"/>
            <rFont val="Tahoma"/>
            <charset val="1"/>
          </rPr>
          <t xml:space="preserve">von Kleist, Björn:
</t>
        </r>
        <r>
          <rPr>
            <sz val="9"/>
            <rFont val="Tahoma"/>
            <charset val="1"/>
          </rPr>
          <t>von Kleist, Björn:
CO2-Wert</t>
        </r>
      </text>
    </comment>
    <comment ref="W46" authorId="0" shapeId="0" xr:uid="{00000000-0006-0000-0000-0000FE000000}">
      <text>
        <r>
          <rPr>
            <b/>
            <sz val="9"/>
            <rFont val="Tahoma"/>
            <charset val="1"/>
          </rPr>
          <t xml:space="preserve">von Kleist, Björn:
</t>
        </r>
        <r>
          <rPr>
            <sz val="9"/>
            <rFont val="Tahoma"/>
            <charset val="1"/>
          </rPr>
          <t>von Kleist, Björn:
CO2-Wert</t>
        </r>
      </text>
    </comment>
    <comment ref="X46" authorId="0" shapeId="0" xr:uid="{00000000-0006-0000-0000-0000FF000000}">
      <text>
        <r>
          <rPr>
            <b/>
            <sz val="9"/>
            <rFont val="Tahoma"/>
            <charset val="1"/>
          </rPr>
          <t xml:space="preserve">von Kleist, Björn:
</t>
        </r>
        <r>
          <rPr>
            <sz val="9"/>
            <rFont val="Tahoma"/>
            <charset val="1"/>
          </rPr>
          <t>von Kleist, Björn:
CO2-Wert</t>
        </r>
      </text>
    </comment>
    <comment ref="Y46" authorId="0" shapeId="0" xr:uid="{00000000-0006-0000-0000-000000010000}">
      <text>
        <r>
          <rPr>
            <b/>
            <sz val="9"/>
            <rFont val="Tahoma"/>
            <charset val="1"/>
          </rPr>
          <t xml:space="preserve">von Kleist, Björn:
</t>
        </r>
        <r>
          <rPr>
            <sz val="9"/>
            <rFont val="Tahoma"/>
            <charset val="1"/>
          </rPr>
          <t>von Kleist, Björn:
CO2-Wert</t>
        </r>
      </text>
    </comment>
    <comment ref="Z46" authorId="0" shapeId="0" xr:uid="{00000000-0006-0000-0000-000001010000}">
      <text>
        <r>
          <rPr>
            <b/>
            <sz val="9"/>
            <rFont val="Tahoma"/>
            <charset val="1"/>
          </rPr>
          <t xml:space="preserve">von Kleist, Björn:
</t>
        </r>
        <r>
          <rPr>
            <sz val="9"/>
            <rFont val="Tahoma"/>
            <charset val="1"/>
          </rPr>
          <t>von Kleist, Björn:
CO2-Wert</t>
        </r>
      </text>
    </comment>
    <comment ref="I47" authorId="0" shapeId="0" xr:uid="{00000000-0006-0000-0000-000002010000}">
      <text>
        <r>
          <rPr>
            <b/>
            <sz val="9"/>
            <rFont val="Tahoma"/>
            <charset val="1"/>
          </rPr>
          <t xml:space="preserve">Gairola, Krishan:
</t>
        </r>
        <r>
          <rPr>
            <sz val="9"/>
            <rFont val="Tahoma"/>
            <charset val="1"/>
          </rPr>
          <t>Gairola, Krishan:
Textfeld</t>
        </r>
      </text>
    </comment>
    <comment ref="J47" authorId="0" shapeId="0" xr:uid="{00000000-0006-0000-0000-000003010000}">
      <text>
        <r>
          <rPr>
            <b/>
            <sz val="9"/>
            <rFont val="Tahoma"/>
            <charset val="1"/>
          </rPr>
          <t xml:space="preserve">Gairola, Krishan:
</t>
        </r>
        <r>
          <rPr>
            <sz val="9"/>
            <rFont val="Tahoma"/>
            <charset val="1"/>
          </rPr>
          <t>Gairola, Krishan:
Textfeld</t>
        </r>
      </text>
    </comment>
    <comment ref="P47" authorId="0" shapeId="0" xr:uid="{00000000-0006-0000-0000-000004010000}">
      <text>
        <r>
          <rPr>
            <b/>
            <sz val="9"/>
            <rFont val="Tahoma"/>
            <charset val="1"/>
          </rPr>
          <t xml:space="preserve">Gairola, Krishan:
</t>
        </r>
        <r>
          <rPr>
            <sz val="9"/>
            <rFont val="Tahoma"/>
            <charset val="1"/>
          </rPr>
          <t>Gairola, Krishan:
Textfeld</t>
        </r>
      </text>
    </comment>
    <comment ref="Q47" authorId="0" shapeId="0" xr:uid="{00000000-0006-0000-0000-000005010000}">
      <text>
        <r>
          <rPr>
            <b/>
            <sz val="9"/>
            <rFont val="Tahoma"/>
            <charset val="1"/>
          </rPr>
          <t xml:space="preserve">Gairola, Krishan:
</t>
        </r>
        <r>
          <rPr>
            <sz val="9"/>
            <rFont val="Tahoma"/>
            <charset val="1"/>
          </rPr>
          <t>Gairola, Krishan:
Textfeld</t>
        </r>
      </text>
    </comment>
    <comment ref="R47" authorId="0" shapeId="0" xr:uid="{00000000-0006-0000-0000-000006010000}">
      <text>
        <r>
          <rPr>
            <b/>
            <sz val="9"/>
            <rFont val="Tahoma"/>
            <charset val="1"/>
          </rPr>
          <t xml:space="preserve">Gairola, Krishan:
</t>
        </r>
        <r>
          <rPr>
            <sz val="9"/>
            <rFont val="Tahoma"/>
            <charset val="1"/>
          </rPr>
          <t>Gairola, Krishan:
Textfeld</t>
        </r>
      </text>
    </comment>
    <comment ref="S47" authorId="0" shapeId="0" xr:uid="{00000000-0006-0000-0000-000007010000}">
      <text>
        <r>
          <rPr>
            <b/>
            <sz val="9"/>
            <rFont val="Tahoma"/>
            <charset val="1"/>
          </rPr>
          <t xml:space="preserve">Gairola, Krishan:
</t>
        </r>
        <r>
          <rPr>
            <sz val="9"/>
            <rFont val="Tahoma"/>
            <charset val="1"/>
          </rPr>
          <t>Gairola, Krishan:
Textfeld</t>
        </r>
      </text>
    </comment>
    <comment ref="T47" authorId="0" shapeId="0" xr:uid="{00000000-0006-0000-0000-000008010000}">
      <text>
        <r>
          <rPr>
            <b/>
            <sz val="9"/>
            <rFont val="Tahoma"/>
            <charset val="1"/>
          </rPr>
          <t xml:space="preserve">Gairola, Krishan:
</t>
        </r>
        <r>
          <rPr>
            <sz val="9"/>
            <rFont val="Tahoma"/>
            <charset val="1"/>
          </rPr>
          <t>Gairola, Krishan:
Textfeld</t>
        </r>
      </text>
    </comment>
    <comment ref="U47" authorId="0" shapeId="0" xr:uid="{00000000-0006-0000-0000-000009010000}">
      <text>
        <r>
          <rPr>
            <b/>
            <sz val="9"/>
            <rFont val="Tahoma"/>
            <charset val="1"/>
          </rPr>
          <t xml:space="preserve">Gairola, Krishan:
</t>
        </r>
        <r>
          <rPr>
            <sz val="9"/>
            <rFont val="Tahoma"/>
            <charset val="1"/>
          </rPr>
          <t>Gairola, Krishan:
Textfeld</t>
        </r>
      </text>
    </comment>
    <comment ref="V47" authorId="0" shapeId="0" xr:uid="{00000000-0006-0000-0000-00000A010000}">
      <text>
        <r>
          <rPr>
            <b/>
            <sz val="9"/>
            <rFont val="Tahoma"/>
            <charset val="1"/>
          </rPr>
          <t xml:space="preserve">Gairola, Krishan:
</t>
        </r>
        <r>
          <rPr>
            <sz val="9"/>
            <rFont val="Tahoma"/>
            <charset val="1"/>
          </rPr>
          <t>Gairola, Krishan:
Textfeld</t>
        </r>
      </text>
    </comment>
    <comment ref="W47" authorId="0" shapeId="0" xr:uid="{00000000-0006-0000-0000-00000B010000}">
      <text>
        <r>
          <rPr>
            <b/>
            <sz val="9"/>
            <rFont val="Tahoma"/>
            <charset val="1"/>
          </rPr>
          <t xml:space="preserve">Gairola, Krishan:
</t>
        </r>
        <r>
          <rPr>
            <sz val="9"/>
            <rFont val="Tahoma"/>
            <charset val="1"/>
          </rPr>
          <t>Gairola, Krishan:
Textfeld</t>
        </r>
      </text>
    </comment>
    <comment ref="X47" authorId="0" shapeId="0" xr:uid="{00000000-0006-0000-0000-00000C010000}">
      <text>
        <r>
          <rPr>
            <b/>
            <sz val="9"/>
            <rFont val="Tahoma"/>
            <charset val="1"/>
          </rPr>
          <t xml:space="preserve">Gairola, Krishan:
</t>
        </r>
        <r>
          <rPr>
            <sz val="9"/>
            <rFont val="Tahoma"/>
            <charset val="1"/>
          </rPr>
          <t>Gairola, Krishan:
Textfeld</t>
        </r>
      </text>
    </comment>
    <comment ref="Y47" authorId="0" shapeId="0" xr:uid="{00000000-0006-0000-0000-00000D010000}">
      <text>
        <r>
          <rPr>
            <b/>
            <sz val="9"/>
            <rFont val="Tahoma"/>
            <charset val="1"/>
          </rPr>
          <t xml:space="preserve">Gairola, Krishan:
</t>
        </r>
        <r>
          <rPr>
            <sz val="9"/>
            <rFont val="Tahoma"/>
            <charset val="1"/>
          </rPr>
          <t>Gairola, Krishan:
Textfeld</t>
        </r>
      </text>
    </comment>
    <comment ref="Z47" authorId="0" shapeId="0" xr:uid="{00000000-0006-0000-0000-00000E010000}">
      <text>
        <r>
          <rPr>
            <b/>
            <sz val="9"/>
            <rFont val="Tahoma"/>
            <charset val="1"/>
          </rPr>
          <t xml:space="preserve">Gairola, Krishan:
</t>
        </r>
        <r>
          <rPr>
            <sz val="9"/>
            <rFont val="Tahoma"/>
            <charset val="1"/>
          </rPr>
          <t>Gairola, Krishan:
Textfeld</t>
        </r>
      </text>
    </comment>
    <comment ref="I48" authorId="0" shapeId="0" xr:uid="{00000000-0006-0000-0000-00000F010000}">
      <text>
        <r>
          <rPr>
            <b/>
            <sz val="9"/>
            <rFont val="Tahoma"/>
            <charset val="1"/>
          </rPr>
          <t xml:space="preserve">von Kleist, Björn:
</t>
        </r>
        <r>
          <rPr>
            <sz val="9"/>
            <rFont val="Tahoma"/>
            <charset val="1"/>
          </rPr>
          <t>von Kleist, Björn:
CO2-Wert</t>
        </r>
      </text>
    </comment>
    <comment ref="J48" authorId="0" shapeId="0" xr:uid="{00000000-0006-0000-0000-000010010000}">
      <text>
        <r>
          <rPr>
            <b/>
            <sz val="9"/>
            <rFont val="Tahoma"/>
            <charset val="1"/>
          </rPr>
          <t xml:space="preserve">von Kleist, Björn:
</t>
        </r>
        <r>
          <rPr>
            <sz val="9"/>
            <rFont val="Tahoma"/>
            <charset val="1"/>
          </rPr>
          <t>von Kleist, Björn:
CO2-Wert</t>
        </r>
      </text>
    </comment>
    <comment ref="P48" authorId="0" shapeId="0" xr:uid="{00000000-0006-0000-0000-000011010000}">
      <text>
        <r>
          <rPr>
            <b/>
            <sz val="9"/>
            <rFont val="Tahoma"/>
            <charset val="1"/>
          </rPr>
          <t xml:space="preserve">von Kleist, Björn:
</t>
        </r>
        <r>
          <rPr>
            <sz val="9"/>
            <rFont val="Tahoma"/>
            <charset val="1"/>
          </rPr>
          <t>von Kleist, Björn:
CO2-Wert</t>
        </r>
      </text>
    </comment>
    <comment ref="Q48" authorId="0" shapeId="0" xr:uid="{00000000-0006-0000-0000-000012010000}">
      <text>
        <r>
          <rPr>
            <b/>
            <sz val="9"/>
            <rFont val="Tahoma"/>
            <charset val="1"/>
          </rPr>
          <t xml:space="preserve">von Kleist, Björn:
</t>
        </r>
        <r>
          <rPr>
            <sz val="9"/>
            <rFont val="Tahoma"/>
            <charset val="1"/>
          </rPr>
          <t>von Kleist, Björn:
CO2-Wert</t>
        </r>
      </text>
    </comment>
    <comment ref="R48" authorId="0" shapeId="0" xr:uid="{00000000-0006-0000-0000-000013010000}">
      <text>
        <r>
          <rPr>
            <b/>
            <sz val="9"/>
            <rFont val="Tahoma"/>
            <charset val="1"/>
          </rPr>
          <t xml:space="preserve">von Kleist, Björn:
</t>
        </r>
        <r>
          <rPr>
            <sz val="9"/>
            <rFont val="Tahoma"/>
            <charset val="1"/>
          </rPr>
          <t>von Kleist, Björn:
CO2-Wert</t>
        </r>
      </text>
    </comment>
    <comment ref="S48" authorId="0" shapeId="0" xr:uid="{00000000-0006-0000-0000-000014010000}">
      <text>
        <r>
          <rPr>
            <b/>
            <sz val="9"/>
            <rFont val="Tahoma"/>
            <charset val="1"/>
          </rPr>
          <t xml:space="preserve">von Kleist, Björn:
</t>
        </r>
        <r>
          <rPr>
            <sz val="9"/>
            <rFont val="Tahoma"/>
            <charset val="1"/>
          </rPr>
          <t>von Kleist, Björn:
CO2-Wert</t>
        </r>
      </text>
    </comment>
    <comment ref="T48" authorId="0" shapeId="0" xr:uid="{00000000-0006-0000-0000-000015010000}">
      <text>
        <r>
          <rPr>
            <b/>
            <sz val="9"/>
            <rFont val="Tahoma"/>
            <charset val="1"/>
          </rPr>
          <t xml:space="preserve">von Kleist, Björn:
</t>
        </r>
        <r>
          <rPr>
            <sz val="9"/>
            <rFont val="Tahoma"/>
            <charset val="1"/>
          </rPr>
          <t>von Kleist, Björn:
CO2-Wert</t>
        </r>
      </text>
    </comment>
    <comment ref="U48" authorId="0" shapeId="0" xr:uid="{00000000-0006-0000-0000-000016010000}">
      <text>
        <r>
          <rPr>
            <b/>
            <sz val="9"/>
            <rFont val="Tahoma"/>
            <charset val="1"/>
          </rPr>
          <t xml:space="preserve">von Kleist, Björn:
</t>
        </r>
        <r>
          <rPr>
            <sz val="9"/>
            <rFont val="Tahoma"/>
            <charset val="1"/>
          </rPr>
          <t>von Kleist, Björn:
CO2-Wert</t>
        </r>
      </text>
    </comment>
    <comment ref="V48" authorId="0" shapeId="0" xr:uid="{00000000-0006-0000-0000-000017010000}">
      <text>
        <r>
          <rPr>
            <b/>
            <sz val="9"/>
            <rFont val="Tahoma"/>
            <charset val="1"/>
          </rPr>
          <t xml:space="preserve">von Kleist, Björn:
</t>
        </r>
        <r>
          <rPr>
            <sz val="9"/>
            <rFont val="Tahoma"/>
            <charset val="1"/>
          </rPr>
          <t>von Kleist, Björn:
CO2-Wert</t>
        </r>
      </text>
    </comment>
    <comment ref="W48" authorId="0" shapeId="0" xr:uid="{00000000-0006-0000-0000-000018010000}">
      <text>
        <r>
          <rPr>
            <b/>
            <sz val="9"/>
            <rFont val="Tahoma"/>
            <charset val="1"/>
          </rPr>
          <t xml:space="preserve">von Kleist, Björn:
</t>
        </r>
        <r>
          <rPr>
            <sz val="9"/>
            <rFont val="Tahoma"/>
            <charset val="1"/>
          </rPr>
          <t>von Kleist, Björn:
CO2-Wert</t>
        </r>
      </text>
    </comment>
    <comment ref="X48" authorId="0" shapeId="0" xr:uid="{00000000-0006-0000-0000-000019010000}">
      <text>
        <r>
          <rPr>
            <b/>
            <sz val="9"/>
            <rFont val="Tahoma"/>
            <charset val="1"/>
          </rPr>
          <t xml:space="preserve">von Kleist, Björn:
</t>
        </r>
        <r>
          <rPr>
            <sz val="9"/>
            <rFont val="Tahoma"/>
            <charset val="1"/>
          </rPr>
          <t>von Kleist, Björn:
CO2-Wert</t>
        </r>
      </text>
    </comment>
    <comment ref="Y48" authorId="0" shapeId="0" xr:uid="{00000000-0006-0000-0000-00001A010000}">
      <text>
        <r>
          <rPr>
            <b/>
            <sz val="9"/>
            <rFont val="Tahoma"/>
            <charset val="1"/>
          </rPr>
          <t xml:space="preserve">von Kleist, Björn:
</t>
        </r>
        <r>
          <rPr>
            <sz val="9"/>
            <rFont val="Tahoma"/>
            <charset val="1"/>
          </rPr>
          <t>von Kleist, Björn:
CO2-Wert</t>
        </r>
      </text>
    </comment>
    <comment ref="Z48" authorId="0" shapeId="0" xr:uid="{00000000-0006-0000-0000-00001B010000}">
      <text>
        <r>
          <rPr>
            <b/>
            <sz val="9"/>
            <rFont val="Tahoma"/>
            <charset val="1"/>
          </rPr>
          <t xml:space="preserve">von Kleist, Björn:
</t>
        </r>
        <r>
          <rPr>
            <sz val="9"/>
            <rFont val="Tahoma"/>
            <charset val="1"/>
          </rPr>
          <t>von Kleist, Björn:
CO2-Wert</t>
        </r>
      </text>
    </comment>
    <comment ref="I49" authorId="0" shapeId="0" xr:uid="{00000000-0006-0000-0000-00001C010000}">
      <text>
        <r>
          <rPr>
            <b/>
            <sz val="9"/>
            <rFont val="Tahoma"/>
            <charset val="1"/>
          </rPr>
          <t xml:space="preserve">Gairola, Krishan:
</t>
        </r>
        <r>
          <rPr>
            <sz val="9"/>
            <rFont val="Tahoma"/>
            <charset val="1"/>
          </rPr>
          <t>Gairola, Krishan:
Textfeld</t>
        </r>
      </text>
    </comment>
    <comment ref="J49" authorId="0" shapeId="0" xr:uid="{00000000-0006-0000-0000-00001D010000}">
      <text>
        <r>
          <rPr>
            <b/>
            <sz val="9"/>
            <rFont val="Tahoma"/>
            <charset val="1"/>
          </rPr>
          <t xml:space="preserve">Gairola, Krishan:
</t>
        </r>
        <r>
          <rPr>
            <sz val="9"/>
            <rFont val="Tahoma"/>
            <charset val="1"/>
          </rPr>
          <t>Gairola, Krishan:
Textfeld</t>
        </r>
      </text>
    </comment>
    <comment ref="P49" authorId="0" shapeId="0" xr:uid="{00000000-0006-0000-0000-00001E010000}">
      <text>
        <r>
          <rPr>
            <b/>
            <sz val="9"/>
            <rFont val="Tahoma"/>
            <charset val="1"/>
          </rPr>
          <t xml:space="preserve">Gairola, Krishan:
</t>
        </r>
        <r>
          <rPr>
            <sz val="9"/>
            <rFont val="Tahoma"/>
            <charset val="1"/>
          </rPr>
          <t>Gairola, Krishan:
Textfeld</t>
        </r>
      </text>
    </comment>
    <comment ref="Q49" authorId="0" shapeId="0" xr:uid="{00000000-0006-0000-0000-00001F010000}">
      <text>
        <r>
          <rPr>
            <b/>
            <sz val="9"/>
            <rFont val="Tahoma"/>
            <charset val="1"/>
          </rPr>
          <t xml:space="preserve">Gairola, Krishan:
</t>
        </r>
        <r>
          <rPr>
            <sz val="9"/>
            <rFont val="Tahoma"/>
            <charset val="1"/>
          </rPr>
          <t>Gairola, Krishan:
Textfeld</t>
        </r>
      </text>
    </comment>
    <comment ref="R49" authorId="0" shapeId="0" xr:uid="{00000000-0006-0000-0000-000020010000}">
      <text>
        <r>
          <rPr>
            <b/>
            <sz val="9"/>
            <rFont val="Tahoma"/>
            <charset val="1"/>
          </rPr>
          <t xml:space="preserve">Gairola, Krishan:
</t>
        </r>
        <r>
          <rPr>
            <sz val="9"/>
            <rFont val="Tahoma"/>
            <charset val="1"/>
          </rPr>
          <t>Gairola, Krishan:
Textfeld</t>
        </r>
      </text>
    </comment>
    <comment ref="S49" authorId="0" shapeId="0" xr:uid="{00000000-0006-0000-0000-000021010000}">
      <text>
        <r>
          <rPr>
            <b/>
            <sz val="9"/>
            <rFont val="Tahoma"/>
            <charset val="1"/>
          </rPr>
          <t xml:space="preserve">Gairola, Krishan:
</t>
        </r>
        <r>
          <rPr>
            <sz val="9"/>
            <rFont val="Tahoma"/>
            <charset val="1"/>
          </rPr>
          <t>Gairola, Krishan:
Textfeld</t>
        </r>
      </text>
    </comment>
    <comment ref="T49" authorId="0" shapeId="0" xr:uid="{00000000-0006-0000-0000-000022010000}">
      <text>
        <r>
          <rPr>
            <b/>
            <sz val="9"/>
            <rFont val="Tahoma"/>
            <charset val="1"/>
          </rPr>
          <t xml:space="preserve">Gairola, Krishan:
</t>
        </r>
        <r>
          <rPr>
            <sz val="9"/>
            <rFont val="Tahoma"/>
            <charset val="1"/>
          </rPr>
          <t>Gairola, Krishan:
Textfeld</t>
        </r>
      </text>
    </comment>
    <comment ref="U49" authorId="0" shapeId="0" xr:uid="{00000000-0006-0000-0000-000023010000}">
      <text>
        <r>
          <rPr>
            <b/>
            <sz val="9"/>
            <rFont val="Tahoma"/>
            <charset val="1"/>
          </rPr>
          <t xml:space="preserve">Gairola, Krishan:
</t>
        </r>
        <r>
          <rPr>
            <sz val="9"/>
            <rFont val="Tahoma"/>
            <charset val="1"/>
          </rPr>
          <t>Gairola, Krishan:
Textfeld</t>
        </r>
      </text>
    </comment>
    <comment ref="V49" authorId="0" shapeId="0" xr:uid="{00000000-0006-0000-0000-000024010000}">
      <text>
        <r>
          <rPr>
            <b/>
            <sz val="9"/>
            <rFont val="Tahoma"/>
            <charset val="1"/>
          </rPr>
          <t xml:space="preserve">Gairola, Krishan:
</t>
        </r>
        <r>
          <rPr>
            <sz val="9"/>
            <rFont val="Tahoma"/>
            <charset val="1"/>
          </rPr>
          <t>Gairola, Krishan:
Textfeld</t>
        </r>
      </text>
    </comment>
    <comment ref="W49" authorId="0" shapeId="0" xr:uid="{00000000-0006-0000-0000-000025010000}">
      <text>
        <r>
          <rPr>
            <b/>
            <sz val="9"/>
            <rFont val="Tahoma"/>
            <charset val="1"/>
          </rPr>
          <t xml:space="preserve">Gairola, Krishan:
</t>
        </r>
        <r>
          <rPr>
            <sz val="9"/>
            <rFont val="Tahoma"/>
            <charset val="1"/>
          </rPr>
          <t>Gairola, Krishan:
Textfeld</t>
        </r>
      </text>
    </comment>
    <comment ref="X49" authorId="0" shapeId="0" xr:uid="{00000000-0006-0000-0000-000026010000}">
      <text>
        <r>
          <rPr>
            <b/>
            <sz val="9"/>
            <rFont val="Tahoma"/>
            <charset val="1"/>
          </rPr>
          <t xml:space="preserve">Gairola, Krishan:
</t>
        </r>
        <r>
          <rPr>
            <sz val="9"/>
            <rFont val="Tahoma"/>
            <charset val="1"/>
          </rPr>
          <t>Gairola, Krishan:
Textfeld</t>
        </r>
      </text>
    </comment>
    <comment ref="Y49" authorId="0" shapeId="0" xr:uid="{00000000-0006-0000-0000-000027010000}">
      <text>
        <r>
          <rPr>
            <b/>
            <sz val="9"/>
            <rFont val="Tahoma"/>
            <charset val="1"/>
          </rPr>
          <t xml:space="preserve">Gairola, Krishan:
</t>
        </r>
        <r>
          <rPr>
            <sz val="9"/>
            <rFont val="Tahoma"/>
            <charset val="1"/>
          </rPr>
          <t>Gairola, Krishan:
Textfeld</t>
        </r>
      </text>
    </comment>
    <comment ref="Z49" authorId="0" shapeId="0" xr:uid="{00000000-0006-0000-0000-000028010000}">
      <text>
        <r>
          <rPr>
            <b/>
            <sz val="9"/>
            <rFont val="Tahoma"/>
            <charset val="1"/>
          </rPr>
          <t xml:space="preserve">Gairola, Krishan:
</t>
        </r>
        <r>
          <rPr>
            <sz val="9"/>
            <rFont val="Tahoma"/>
            <charset val="1"/>
          </rPr>
          <t>Gairola, Krishan:
Textfeld</t>
        </r>
      </text>
    </comment>
    <comment ref="I50" authorId="0" shapeId="0" xr:uid="{FBA7B3C3-5EFD-4856-8A31-C254C5ED7E69}">
      <text>
        <r>
          <rPr>
            <b/>
            <sz val="9"/>
            <rFont val="Tahoma"/>
            <charset val="1"/>
          </rPr>
          <t xml:space="preserve">von Kleist, Björn:
</t>
        </r>
        <r>
          <rPr>
            <sz val="9"/>
            <rFont val="Tahoma"/>
            <charset val="1"/>
          </rPr>
          <t>von Kleist, Björn:
CO2-Wert</t>
        </r>
      </text>
    </comment>
    <comment ref="J50" authorId="0" shapeId="0" xr:uid="{41E64E50-D53A-4344-8200-45034455AF73}">
      <text>
        <r>
          <rPr>
            <b/>
            <sz val="9"/>
            <rFont val="Tahoma"/>
            <charset val="1"/>
          </rPr>
          <t xml:space="preserve">von Kleist, Björn:
</t>
        </r>
        <r>
          <rPr>
            <sz val="9"/>
            <rFont val="Tahoma"/>
            <charset val="1"/>
          </rPr>
          <t>von Kleist, Björn:
CO2-Wert</t>
        </r>
      </text>
    </comment>
    <comment ref="I51" authorId="0" shapeId="0" xr:uid="{7DDA509F-6A65-43D7-9263-757A019E233E}">
      <text>
        <r>
          <rPr>
            <b/>
            <sz val="9"/>
            <rFont val="Tahoma"/>
            <charset val="1"/>
          </rPr>
          <t xml:space="preserve">Gairola, Krishan:
</t>
        </r>
        <r>
          <rPr>
            <sz val="9"/>
            <rFont val="Tahoma"/>
            <charset val="1"/>
          </rPr>
          <t>Gairola, Krishan:
Textfeld</t>
        </r>
      </text>
    </comment>
    <comment ref="J51" authorId="0" shapeId="0" xr:uid="{79869408-2E29-4312-85EB-C47CA73354D3}">
      <text>
        <r>
          <rPr>
            <b/>
            <sz val="9"/>
            <rFont val="Tahoma"/>
            <charset val="1"/>
          </rPr>
          <t xml:space="preserve">Gairola, Krishan:
</t>
        </r>
        <r>
          <rPr>
            <sz val="9"/>
            <rFont val="Tahoma"/>
            <charset val="1"/>
          </rPr>
          <t>Gairola, Krishan:
Textfeld</t>
        </r>
      </text>
    </comment>
    <comment ref="I52" authorId="0" shapeId="0" xr:uid="{26A9E4F2-C187-4B1D-9D9B-F065AF988B43}">
      <text>
        <r>
          <rPr>
            <b/>
            <sz val="9"/>
            <rFont val="Tahoma"/>
            <charset val="1"/>
          </rPr>
          <t xml:space="preserve">von Kleist, Björn:
</t>
        </r>
        <r>
          <rPr>
            <sz val="9"/>
            <rFont val="Tahoma"/>
            <charset val="1"/>
          </rPr>
          <t>von Kleist, Björn:
CO2-Wert</t>
        </r>
      </text>
    </comment>
    <comment ref="J52" authorId="0" shapeId="0" xr:uid="{1B1DA6B5-7FA5-4B0B-99C0-BD4F1D45B14D}">
      <text>
        <r>
          <rPr>
            <b/>
            <sz val="9"/>
            <rFont val="Tahoma"/>
            <charset val="1"/>
          </rPr>
          <t xml:space="preserve">von Kleist, Björn:
</t>
        </r>
        <r>
          <rPr>
            <sz val="9"/>
            <rFont val="Tahoma"/>
            <charset val="1"/>
          </rPr>
          <t>von Kleist, Björn:
CO2-Wert</t>
        </r>
      </text>
    </comment>
    <comment ref="P52" authorId="0" shapeId="0" xr:uid="{BADF2DA6-D0C6-4CD4-87B2-3129A16131D3}">
      <text>
        <r>
          <rPr>
            <b/>
            <sz val="9"/>
            <rFont val="Tahoma"/>
            <charset val="1"/>
          </rPr>
          <t xml:space="preserve">von Kleist, Björn:
</t>
        </r>
        <r>
          <rPr>
            <sz val="9"/>
            <rFont val="Tahoma"/>
            <charset val="1"/>
          </rPr>
          <t>von Kleist, Björn:
CO2-Wert</t>
        </r>
      </text>
    </comment>
    <comment ref="Q52" authorId="0" shapeId="0" xr:uid="{F591CC43-BA05-47FE-A60D-A055D6FBCB2A}">
      <text>
        <r>
          <rPr>
            <b/>
            <sz val="9"/>
            <rFont val="Tahoma"/>
            <charset val="1"/>
          </rPr>
          <t xml:space="preserve">von Kleist, Björn:
</t>
        </r>
        <r>
          <rPr>
            <sz val="9"/>
            <rFont val="Tahoma"/>
            <charset val="1"/>
          </rPr>
          <t>von Kleist, Björn:
CO2-Wert</t>
        </r>
      </text>
    </comment>
    <comment ref="R52" authorId="0" shapeId="0" xr:uid="{11540CCD-0F4D-4762-AEEC-3F086C8AD445}">
      <text>
        <r>
          <rPr>
            <b/>
            <sz val="9"/>
            <rFont val="Tahoma"/>
            <charset val="1"/>
          </rPr>
          <t xml:space="preserve">von Kleist, Björn:
</t>
        </r>
        <r>
          <rPr>
            <sz val="9"/>
            <rFont val="Tahoma"/>
            <charset val="1"/>
          </rPr>
          <t>von Kleist, Björn:
CO2-Wert</t>
        </r>
      </text>
    </comment>
    <comment ref="S52" authorId="0" shapeId="0" xr:uid="{C6C4FC22-A88A-419D-A276-D6A0A45EB605}">
      <text>
        <r>
          <rPr>
            <b/>
            <sz val="9"/>
            <rFont val="Tahoma"/>
            <charset val="1"/>
          </rPr>
          <t xml:space="preserve">von Kleist, Björn:
</t>
        </r>
        <r>
          <rPr>
            <sz val="9"/>
            <rFont val="Tahoma"/>
            <charset val="1"/>
          </rPr>
          <t>von Kleist, Björn:
CO2-Wert</t>
        </r>
      </text>
    </comment>
    <comment ref="T52" authorId="0" shapeId="0" xr:uid="{A5B7CCBD-EE8D-4257-BDB1-31BAF92DDA6B}">
      <text>
        <r>
          <rPr>
            <b/>
            <sz val="9"/>
            <rFont val="Tahoma"/>
            <charset val="1"/>
          </rPr>
          <t xml:space="preserve">von Kleist, Björn:
</t>
        </r>
        <r>
          <rPr>
            <sz val="9"/>
            <rFont val="Tahoma"/>
            <charset val="1"/>
          </rPr>
          <t>von Kleist, Björn:
CO2-Wert</t>
        </r>
      </text>
    </comment>
    <comment ref="U52" authorId="0" shapeId="0" xr:uid="{34FF2E5D-501A-4CBF-9276-0946392A6E8C}">
      <text>
        <r>
          <rPr>
            <b/>
            <sz val="9"/>
            <rFont val="Tahoma"/>
            <charset val="1"/>
          </rPr>
          <t xml:space="preserve">von Kleist, Björn:
</t>
        </r>
        <r>
          <rPr>
            <sz val="9"/>
            <rFont val="Tahoma"/>
            <charset val="1"/>
          </rPr>
          <t>von Kleist, Björn:
CO2-Wert</t>
        </r>
      </text>
    </comment>
    <comment ref="V52" authorId="0" shapeId="0" xr:uid="{A7651A92-E6E6-44F6-8CE9-4FA64E9E3238}">
      <text>
        <r>
          <rPr>
            <b/>
            <sz val="9"/>
            <rFont val="Tahoma"/>
            <charset val="1"/>
          </rPr>
          <t xml:space="preserve">von Kleist, Björn:
</t>
        </r>
        <r>
          <rPr>
            <sz val="9"/>
            <rFont val="Tahoma"/>
            <charset val="1"/>
          </rPr>
          <t>von Kleist, Björn:
CO2-Wert</t>
        </r>
      </text>
    </comment>
    <comment ref="W52" authorId="0" shapeId="0" xr:uid="{3AB01CF7-0A94-4261-B7C7-5CBE926AC95C}">
      <text>
        <r>
          <rPr>
            <b/>
            <sz val="9"/>
            <rFont val="Tahoma"/>
            <charset val="1"/>
          </rPr>
          <t xml:space="preserve">von Kleist, Björn:
</t>
        </r>
        <r>
          <rPr>
            <sz val="9"/>
            <rFont val="Tahoma"/>
            <charset val="1"/>
          </rPr>
          <t>von Kleist, Björn:
CO2-Wert</t>
        </r>
      </text>
    </comment>
    <comment ref="X52" authorId="0" shapeId="0" xr:uid="{D2BB6CB7-9AA1-4560-AFE8-9287CA409EBB}">
      <text>
        <r>
          <rPr>
            <b/>
            <sz val="9"/>
            <rFont val="Tahoma"/>
            <charset val="1"/>
          </rPr>
          <t xml:space="preserve">von Kleist, Björn:
</t>
        </r>
        <r>
          <rPr>
            <sz val="9"/>
            <rFont val="Tahoma"/>
            <charset val="1"/>
          </rPr>
          <t>von Kleist, Björn:
CO2-Wert</t>
        </r>
      </text>
    </comment>
    <comment ref="Y52" authorId="0" shapeId="0" xr:uid="{A641692D-61F3-4717-AB90-5FAC36F570B1}">
      <text>
        <r>
          <rPr>
            <b/>
            <sz val="9"/>
            <rFont val="Tahoma"/>
            <charset val="1"/>
          </rPr>
          <t xml:space="preserve">von Kleist, Björn:
</t>
        </r>
        <r>
          <rPr>
            <sz val="9"/>
            <rFont val="Tahoma"/>
            <charset val="1"/>
          </rPr>
          <t>von Kleist, Björn:
CO2-Wert</t>
        </r>
      </text>
    </comment>
    <comment ref="Z52" authorId="0" shapeId="0" xr:uid="{DA8C2FF9-21E8-49EB-994B-A3FE4DE0A371}">
      <text>
        <r>
          <rPr>
            <b/>
            <sz val="9"/>
            <rFont val="Tahoma"/>
            <charset val="1"/>
          </rPr>
          <t xml:space="preserve">von Kleist, Björn:
</t>
        </r>
        <r>
          <rPr>
            <sz val="9"/>
            <rFont val="Tahoma"/>
            <charset val="1"/>
          </rPr>
          <t>von Kleist, Björn:
CO2-Wert</t>
        </r>
      </text>
    </comment>
    <comment ref="I53" authorId="0" shapeId="0" xr:uid="{015B828C-0459-4650-8630-89DEE7A02D13}">
      <text>
        <r>
          <rPr>
            <b/>
            <sz val="9"/>
            <rFont val="Tahoma"/>
            <charset val="1"/>
          </rPr>
          <t xml:space="preserve">Gairola, Krishan:
</t>
        </r>
        <r>
          <rPr>
            <sz val="9"/>
            <rFont val="Tahoma"/>
            <charset val="1"/>
          </rPr>
          <t>Gairola, Krishan:
Textfeld</t>
        </r>
      </text>
    </comment>
    <comment ref="J53" authorId="0" shapeId="0" xr:uid="{A3B8184D-8AED-48D7-A4AF-A494D5A51D40}">
      <text>
        <r>
          <rPr>
            <b/>
            <sz val="9"/>
            <rFont val="Tahoma"/>
            <charset val="1"/>
          </rPr>
          <t xml:space="preserve">Gairola, Krishan:
</t>
        </r>
        <r>
          <rPr>
            <sz val="9"/>
            <rFont val="Tahoma"/>
            <charset val="1"/>
          </rPr>
          <t>Gairola, Krishan:
Textfeld</t>
        </r>
      </text>
    </comment>
    <comment ref="P53" authorId="0" shapeId="0" xr:uid="{73116A13-1996-4ECF-B319-16D9D1BDFC6D}">
      <text>
        <r>
          <rPr>
            <b/>
            <sz val="9"/>
            <rFont val="Tahoma"/>
            <charset val="1"/>
          </rPr>
          <t xml:space="preserve">Gairola, Krishan:
</t>
        </r>
        <r>
          <rPr>
            <sz val="9"/>
            <rFont val="Tahoma"/>
            <charset val="1"/>
          </rPr>
          <t>Gairola, Krishan:
Textfeld</t>
        </r>
      </text>
    </comment>
    <comment ref="Q53" authorId="0" shapeId="0" xr:uid="{879ACDAC-58AA-478D-91F1-6C2DC1C5FEFD}">
      <text>
        <r>
          <rPr>
            <b/>
            <sz val="9"/>
            <rFont val="Tahoma"/>
            <charset val="1"/>
          </rPr>
          <t xml:space="preserve">Gairola, Krishan:
</t>
        </r>
        <r>
          <rPr>
            <sz val="9"/>
            <rFont val="Tahoma"/>
            <charset val="1"/>
          </rPr>
          <t>Gairola, Krishan:
Textfeld</t>
        </r>
      </text>
    </comment>
    <comment ref="R53" authorId="0" shapeId="0" xr:uid="{E5FED5A1-3290-47CE-8798-87714EFE0212}">
      <text>
        <r>
          <rPr>
            <b/>
            <sz val="9"/>
            <rFont val="Tahoma"/>
            <charset val="1"/>
          </rPr>
          <t xml:space="preserve">Gairola, Krishan:
</t>
        </r>
        <r>
          <rPr>
            <sz val="9"/>
            <rFont val="Tahoma"/>
            <charset val="1"/>
          </rPr>
          <t>Gairola, Krishan:
Textfeld</t>
        </r>
      </text>
    </comment>
    <comment ref="S53" authorId="0" shapeId="0" xr:uid="{3ACD9954-B4F5-45DA-8AB2-FFF4FD61A61E}">
      <text>
        <r>
          <rPr>
            <b/>
            <sz val="9"/>
            <rFont val="Tahoma"/>
            <charset val="1"/>
          </rPr>
          <t xml:space="preserve">Gairola, Krishan:
</t>
        </r>
        <r>
          <rPr>
            <sz val="9"/>
            <rFont val="Tahoma"/>
            <charset val="1"/>
          </rPr>
          <t>Gairola, Krishan:
Textfeld</t>
        </r>
      </text>
    </comment>
    <comment ref="T53" authorId="0" shapeId="0" xr:uid="{E9B6C9D4-FE0F-43C5-9104-1962E9719B25}">
      <text>
        <r>
          <rPr>
            <b/>
            <sz val="9"/>
            <rFont val="Tahoma"/>
            <charset val="1"/>
          </rPr>
          <t xml:space="preserve">Gairola, Krishan:
</t>
        </r>
        <r>
          <rPr>
            <sz val="9"/>
            <rFont val="Tahoma"/>
            <charset val="1"/>
          </rPr>
          <t>Gairola, Krishan:
Textfeld</t>
        </r>
      </text>
    </comment>
    <comment ref="U53" authorId="0" shapeId="0" xr:uid="{777574F4-6F82-48AB-B344-79C76843E0C5}">
      <text>
        <r>
          <rPr>
            <b/>
            <sz val="9"/>
            <rFont val="Tahoma"/>
            <charset val="1"/>
          </rPr>
          <t xml:space="preserve">Gairola, Krishan:
</t>
        </r>
        <r>
          <rPr>
            <sz val="9"/>
            <rFont val="Tahoma"/>
            <charset val="1"/>
          </rPr>
          <t>Gairola, Krishan:
Textfeld</t>
        </r>
      </text>
    </comment>
    <comment ref="V53" authorId="0" shapeId="0" xr:uid="{84CC202B-FA2E-4526-A2A8-5489EF4F1B77}">
      <text>
        <r>
          <rPr>
            <b/>
            <sz val="9"/>
            <rFont val="Tahoma"/>
            <charset val="1"/>
          </rPr>
          <t xml:space="preserve">Gairola, Krishan:
</t>
        </r>
        <r>
          <rPr>
            <sz val="9"/>
            <rFont val="Tahoma"/>
            <charset val="1"/>
          </rPr>
          <t>Gairola, Krishan:
Textfeld</t>
        </r>
      </text>
    </comment>
    <comment ref="W53" authorId="0" shapeId="0" xr:uid="{6C28453C-6291-4D5F-8501-F00BA36F123C}">
      <text>
        <r>
          <rPr>
            <b/>
            <sz val="9"/>
            <rFont val="Tahoma"/>
            <charset val="1"/>
          </rPr>
          <t xml:space="preserve">Gairola, Krishan:
</t>
        </r>
        <r>
          <rPr>
            <sz val="9"/>
            <rFont val="Tahoma"/>
            <charset val="1"/>
          </rPr>
          <t>Gairola, Krishan:
Textfeld</t>
        </r>
      </text>
    </comment>
    <comment ref="X53" authorId="0" shapeId="0" xr:uid="{E912FCA4-C615-4F9B-9144-09C61D66489E}">
      <text>
        <r>
          <rPr>
            <b/>
            <sz val="9"/>
            <rFont val="Tahoma"/>
            <charset val="1"/>
          </rPr>
          <t xml:space="preserve">Gairola, Krishan:
</t>
        </r>
        <r>
          <rPr>
            <sz val="9"/>
            <rFont val="Tahoma"/>
            <charset val="1"/>
          </rPr>
          <t>Gairola, Krishan:
Textfeld</t>
        </r>
      </text>
    </comment>
    <comment ref="Y53" authorId="0" shapeId="0" xr:uid="{191A2B70-BF02-498D-ADBA-0AA13C195CAD}">
      <text>
        <r>
          <rPr>
            <b/>
            <sz val="9"/>
            <rFont val="Tahoma"/>
            <charset val="1"/>
          </rPr>
          <t xml:space="preserve">Gairola, Krishan:
</t>
        </r>
        <r>
          <rPr>
            <sz val="9"/>
            <rFont val="Tahoma"/>
            <charset val="1"/>
          </rPr>
          <t>Gairola, Krishan:
Textfeld</t>
        </r>
      </text>
    </comment>
    <comment ref="Z53" authorId="0" shapeId="0" xr:uid="{9A269079-9DB2-49C3-AB91-EA136F08B28F}">
      <text>
        <r>
          <rPr>
            <b/>
            <sz val="9"/>
            <rFont val="Tahoma"/>
            <charset val="1"/>
          </rPr>
          <t xml:space="preserve">Gairola, Krishan:
</t>
        </r>
        <r>
          <rPr>
            <sz val="9"/>
            <rFont val="Tahoma"/>
            <charset val="1"/>
          </rPr>
          <t>Gairola, Krishan:
Textfeld</t>
        </r>
      </text>
    </comment>
    <comment ref="I54" authorId="0" shapeId="0" xr:uid="{00000000-0006-0000-0000-000029010000}">
      <text>
        <r>
          <rPr>
            <b/>
            <sz val="9"/>
            <rFont val="Tahoma"/>
            <charset val="1"/>
          </rPr>
          <t xml:space="preserve">von Kleist, Björn:
</t>
        </r>
        <r>
          <rPr>
            <sz val="9"/>
            <rFont val="Tahoma"/>
            <charset val="1"/>
          </rPr>
          <t>von Kleist, Björn:
CO2-Wert</t>
        </r>
      </text>
    </comment>
    <comment ref="J54" authorId="0" shapeId="0" xr:uid="{00000000-0006-0000-0000-00002A010000}">
      <text>
        <r>
          <rPr>
            <b/>
            <sz val="9"/>
            <rFont val="Tahoma"/>
            <charset val="1"/>
          </rPr>
          <t xml:space="preserve">von Kleist, Björn:
</t>
        </r>
        <r>
          <rPr>
            <sz val="9"/>
            <rFont val="Tahoma"/>
            <charset val="1"/>
          </rPr>
          <t>von Kleist, Björn:
CO2-Wert</t>
        </r>
      </text>
    </comment>
    <comment ref="P54" authorId="0" shapeId="0" xr:uid="{00000000-0006-0000-0000-00002B010000}">
      <text>
        <r>
          <rPr>
            <b/>
            <sz val="9"/>
            <rFont val="Tahoma"/>
            <charset val="1"/>
          </rPr>
          <t xml:space="preserve">von Kleist, Björn:
</t>
        </r>
        <r>
          <rPr>
            <sz val="9"/>
            <rFont val="Tahoma"/>
            <charset val="1"/>
          </rPr>
          <t>von Kleist, Björn:
CO2-Wert</t>
        </r>
      </text>
    </comment>
    <comment ref="Q54" authorId="0" shapeId="0" xr:uid="{00000000-0006-0000-0000-00002C010000}">
      <text>
        <r>
          <rPr>
            <b/>
            <sz val="9"/>
            <rFont val="Tahoma"/>
            <charset val="1"/>
          </rPr>
          <t xml:space="preserve">von Kleist, Björn:
</t>
        </r>
        <r>
          <rPr>
            <sz val="9"/>
            <rFont val="Tahoma"/>
            <charset val="1"/>
          </rPr>
          <t>von Kleist, Björn:
CO2-Wert</t>
        </r>
      </text>
    </comment>
    <comment ref="R54" authorId="0" shapeId="0" xr:uid="{00000000-0006-0000-0000-00002D010000}">
      <text>
        <r>
          <rPr>
            <b/>
            <sz val="9"/>
            <rFont val="Tahoma"/>
            <charset val="1"/>
          </rPr>
          <t xml:space="preserve">von Kleist, Björn:
</t>
        </r>
        <r>
          <rPr>
            <sz val="9"/>
            <rFont val="Tahoma"/>
            <charset val="1"/>
          </rPr>
          <t>von Kleist, Björn:
CO2-Wert</t>
        </r>
      </text>
    </comment>
    <comment ref="S54" authorId="0" shapeId="0" xr:uid="{00000000-0006-0000-0000-00002E010000}">
      <text>
        <r>
          <rPr>
            <b/>
            <sz val="9"/>
            <rFont val="Tahoma"/>
            <charset val="1"/>
          </rPr>
          <t xml:space="preserve">von Kleist, Björn:
</t>
        </r>
        <r>
          <rPr>
            <sz val="9"/>
            <rFont val="Tahoma"/>
            <charset val="1"/>
          </rPr>
          <t>von Kleist, Björn:
CO2-Wert</t>
        </r>
      </text>
    </comment>
    <comment ref="T54" authorId="0" shapeId="0" xr:uid="{00000000-0006-0000-0000-00002F010000}">
      <text>
        <r>
          <rPr>
            <b/>
            <sz val="9"/>
            <rFont val="Tahoma"/>
            <charset val="1"/>
          </rPr>
          <t xml:space="preserve">von Kleist, Björn:
</t>
        </r>
        <r>
          <rPr>
            <sz val="9"/>
            <rFont val="Tahoma"/>
            <charset val="1"/>
          </rPr>
          <t>von Kleist, Björn:
CO2-Wert</t>
        </r>
      </text>
    </comment>
    <comment ref="U54" authorId="0" shapeId="0" xr:uid="{00000000-0006-0000-0000-000030010000}">
      <text>
        <r>
          <rPr>
            <b/>
            <sz val="9"/>
            <rFont val="Tahoma"/>
            <charset val="1"/>
          </rPr>
          <t xml:space="preserve">von Kleist, Björn:
</t>
        </r>
        <r>
          <rPr>
            <sz val="9"/>
            <rFont val="Tahoma"/>
            <charset val="1"/>
          </rPr>
          <t>von Kleist, Björn:
CO2-Wert</t>
        </r>
      </text>
    </comment>
    <comment ref="V54" authorId="0" shapeId="0" xr:uid="{00000000-0006-0000-0000-000031010000}">
      <text>
        <r>
          <rPr>
            <b/>
            <sz val="9"/>
            <rFont val="Tahoma"/>
            <charset val="1"/>
          </rPr>
          <t xml:space="preserve">von Kleist, Björn:
</t>
        </r>
        <r>
          <rPr>
            <sz val="9"/>
            <rFont val="Tahoma"/>
            <charset val="1"/>
          </rPr>
          <t>von Kleist, Björn:
CO2-Wert</t>
        </r>
      </text>
    </comment>
    <comment ref="W54" authorId="0" shapeId="0" xr:uid="{00000000-0006-0000-0000-000032010000}">
      <text>
        <r>
          <rPr>
            <b/>
            <sz val="9"/>
            <rFont val="Tahoma"/>
            <charset val="1"/>
          </rPr>
          <t xml:space="preserve">von Kleist, Björn:
</t>
        </r>
        <r>
          <rPr>
            <sz val="9"/>
            <rFont val="Tahoma"/>
            <charset val="1"/>
          </rPr>
          <t>von Kleist, Björn:
CO2-Wert</t>
        </r>
      </text>
    </comment>
    <comment ref="X54" authorId="0" shapeId="0" xr:uid="{00000000-0006-0000-0000-000033010000}">
      <text>
        <r>
          <rPr>
            <b/>
            <sz val="9"/>
            <rFont val="Tahoma"/>
            <charset val="1"/>
          </rPr>
          <t xml:space="preserve">von Kleist, Björn:
</t>
        </r>
        <r>
          <rPr>
            <sz val="9"/>
            <rFont val="Tahoma"/>
            <charset val="1"/>
          </rPr>
          <t>von Kleist, Björn:
CO2-Wert</t>
        </r>
      </text>
    </comment>
    <comment ref="Y54" authorId="0" shapeId="0" xr:uid="{00000000-0006-0000-0000-000034010000}">
      <text>
        <r>
          <rPr>
            <b/>
            <sz val="9"/>
            <rFont val="Tahoma"/>
            <charset val="1"/>
          </rPr>
          <t xml:space="preserve">von Kleist, Björn:
</t>
        </r>
        <r>
          <rPr>
            <sz val="9"/>
            <rFont val="Tahoma"/>
            <charset val="1"/>
          </rPr>
          <t>von Kleist, Björn:
CO2-Wert</t>
        </r>
      </text>
    </comment>
    <comment ref="Z54" authorId="0" shapeId="0" xr:uid="{00000000-0006-0000-0000-000035010000}">
      <text>
        <r>
          <rPr>
            <b/>
            <sz val="9"/>
            <rFont val="Tahoma"/>
            <charset val="1"/>
          </rPr>
          <t xml:space="preserve">von Kleist, Björn:
</t>
        </r>
        <r>
          <rPr>
            <sz val="9"/>
            <rFont val="Tahoma"/>
            <charset val="1"/>
          </rPr>
          <t>von Kleist, Björn:
CO2-Wert</t>
        </r>
      </text>
    </comment>
    <comment ref="I55" authorId="0" shapeId="0" xr:uid="{00000000-0006-0000-0000-000036010000}">
      <text>
        <r>
          <rPr>
            <b/>
            <sz val="9"/>
            <rFont val="Tahoma"/>
            <charset val="1"/>
          </rPr>
          <t xml:space="preserve">Gairola, Krishan:
</t>
        </r>
        <r>
          <rPr>
            <sz val="9"/>
            <rFont val="Tahoma"/>
            <charset val="1"/>
          </rPr>
          <t>Gairola, Krishan:
Textfeld</t>
        </r>
      </text>
    </comment>
    <comment ref="J55" authorId="0" shapeId="0" xr:uid="{00000000-0006-0000-0000-000037010000}">
      <text>
        <r>
          <rPr>
            <b/>
            <sz val="9"/>
            <rFont val="Tahoma"/>
            <charset val="1"/>
          </rPr>
          <t xml:space="preserve">Gairola, Krishan:
</t>
        </r>
        <r>
          <rPr>
            <sz val="9"/>
            <rFont val="Tahoma"/>
            <charset val="1"/>
          </rPr>
          <t>Gairola, Krishan:
Textfeld</t>
        </r>
      </text>
    </comment>
    <comment ref="P55" authorId="0" shapeId="0" xr:uid="{00000000-0006-0000-0000-000038010000}">
      <text>
        <r>
          <rPr>
            <b/>
            <sz val="9"/>
            <rFont val="Tahoma"/>
            <charset val="1"/>
          </rPr>
          <t xml:space="preserve">Gairola, Krishan:
</t>
        </r>
        <r>
          <rPr>
            <sz val="9"/>
            <rFont val="Tahoma"/>
            <charset val="1"/>
          </rPr>
          <t>Gairola, Krishan:
Textfeld</t>
        </r>
      </text>
    </comment>
    <comment ref="Q55" authorId="0" shapeId="0" xr:uid="{00000000-0006-0000-0000-000039010000}">
      <text>
        <r>
          <rPr>
            <b/>
            <sz val="9"/>
            <rFont val="Tahoma"/>
            <charset val="1"/>
          </rPr>
          <t xml:space="preserve">Gairola, Krishan:
</t>
        </r>
        <r>
          <rPr>
            <sz val="9"/>
            <rFont val="Tahoma"/>
            <charset val="1"/>
          </rPr>
          <t>Gairola, Krishan:
Textfeld</t>
        </r>
      </text>
    </comment>
    <comment ref="R55" authorId="0" shapeId="0" xr:uid="{00000000-0006-0000-0000-00003A010000}">
      <text>
        <r>
          <rPr>
            <b/>
            <sz val="9"/>
            <rFont val="Tahoma"/>
            <charset val="1"/>
          </rPr>
          <t xml:space="preserve">Gairola, Krishan:
</t>
        </r>
        <r>
          <rPr>
            <sz val="9"/>
            <rFont val="Tahoma"/>
            <charset val="1"/>
          </rPr>
          <t>Gairola, Krishan:
Textfeld</t>
        </r>
      </text>
    </comment>
    <comment ref="S55" authorId="0" shapeId="0" xr:uid="{00000000-0006-0000-0000-00003B010000}">
      <text>
        <r>
          <rPr>
            <b/>
            <sz val="9"/>
            <rFont val="Tahoma"/>
            <charset val="1"/>
          </rPr>
          <t xml:space="preserve">Gairola, Krishan:
</t>
        </r>
        <r>
          <rPr>
            <sz val="9"/>
            <rFont val="Tahoma"/>
            <charset val="1"/>
          </rPr>
          <t>Gairola, Krishan:
Textfeld</t>
        </r>
      </text>
    </comment>
    <comment ref="T55" authorId="0" shapeId="0" xr:uid="{00000000-0006-0000-0000-00003C010000}">
      <text>
        <r>
          <rPr>
            <b/>
            <sz val="9"/>
            <rFont val="Tahoma"/>
            <charset val="1"/>
          </rPr>
          <t xml:space="preserve">Gairola, Krishan:
</t>
        </r>
        <r>
          <rPr>
            <sz val="9"/>
            <rFont val="Tahoma"/>
            <charset val="1"/>
          </rPr>
          <t>Gairola, Krishan:
Textfeld</t>
        </r>
      </text>
    </comment>
    <comment ref="U55" authorId="0" shapeId="0" xr:uid="{00000000-0006-0000-0000-00003D010000}">
      <text>
        <r>
          <rPr>
            <b/>
            <sz val="9"/>
            <rFont val="Tahoma"/>
            <charset val="1"/>
          </rPr>
          <t xml:space="preserve">Gairola, Krishan:
</t>
        </r>
        <r>
          <rPr>
            <sz val="9"/>
            <rFont val="Tahoma"/>
            <charset val="1"/>
          </rPr>
          <t>Gairola, Krishan:
Textfeld</t>
        </r>
      </text>
    </comment>
    <comment ref="V55" authorId="0" shapeId="0" xr:uid="{00000000-0006-0000-0000-00003E010000}">
      <text>
        <r>
          <rPr>
            <b/>
            <sz val="9"/>
            <rFont val="Tahoma"/>
            <charset val="1"/>
          </rPr>
          <t xml:space="preserve">Gairola, Krishan:
</t>
        </r>
        <r>
          <rPr>
            <sz val="9"/>
            <rFont val="Tahoma"/>
            <charset val="1"/>
          </rPr>
          <t>Gairola, Krishan:
Textfeld</t>
        </r>
      </text>
    </comment>
    <comment ref="W55" authorId="0" shapeId="0" xr:uid="{00000000-0006-0000-0000-00003F010000}">
      <text>
        <r>
          <rPr>
            <b/>
            <sz val="9"/>
            <rFont val="Tahoma"/>
            <charset val="1"/>
          </rPr>
          <t xml:space="preserve">Gairola, Krishan:
</t>
        </r>
        <r>
          <rPr>
            <sz val="9"/>
            <rFont val="Tahoma"/>
            <charset val="1"/>
          </rPr>
          <t>Gairola, Krishan:
Textfeld</t>
        </r>
      </text>
    </comment>
    <comment ref="X55" authorId="0" shapeId="0" xr:uid="{00000000-0006-0000-0000-000040010000}">
      <text>
        <r>
          <rPr>
            <b/>
            <sz val="9"/>
            <rFont val="Tahoma"/>
            <charset val="1"/>
          </rPr>
          <t xml:space="preserve">Gairola, Krishan:
</t>
        </r>
        <r>
          <rPr>
            <sz val="9"/>
            <rFont val="Tahoma"/>
            <charset val="1"/>
          </rPr>
          <t>Gairola, Krishan:
Textfeld</t>
        </r>
      </text>
    </comment>
    <comment ref="Y55" authorId="0" shapeId="0" xr:uid="{00000000-0006-0000-0000-000041010000}">
      <text>
        <r>
          <rPr>
            <b/>
            <sz val="9"/>
            <rFont val="Tahoma"/>
            <charset val="1"/>
          </rPr>
          <t xml:space="preserve">Gairola, Krishan:
</t>
        </r>
        <r>
          <rPr>
            <sz val="9"/>
            <rFont val="Tahoma"/>
            <charset val="1"/>
          </rPr>
          <t>Gairola, Krishan:
Textfeld</t>
        </r>
      </text>
    </comment>
    <comment ref="Z55" authorId="0" shapeId="0" xr:uid="{00000000-0006-0000-0000-000042010000}">
      <text>
        <r>
          <rPr>
            <b/>
            <sz val="9"/>
            <rFont val="Tahoma"/>
            <charset val="1"/>
          </rPr>
          <t xml:space="preserve">Gairola, Krishan:
</t>
        </r>
        <r>
          <rPr>
            <sz val="9"/>
            <rFont val="Tahoma"/>
            <charset val="1"/>
          </rPr>
          <t>Gairola, Krishan:
Textfeld</t>
        </r>
      </text>
    </comment>
    <comment ref="I56" authorId="0" shapeId="0" xr:uid="{00000000-0006-0000-0000-000050010000}">
      <text>
        <r>
          <rPr>
            <b/>
            <sz val="9"/>
            <rFont val="Tahoma"/>
            <charset val="1"/>
          </rPr>
          <t xml:space="preserve">Gairola, Krishan:
</t>
        </r>
        <r>
          <rPr>
            <sz val="9"/>
            <rFont val="Tahoma"/>
            <charset val="1"/>
          </rPr>
          <t>Gairola, Krishan:
Textfeld</t>
        </r>
      </text>
    </comment>
    <comment ref="J56" authorId="0" shapeId="0" xr:uid="{00000000-0006-0000-0000-000051010000}">
      <text>
        <r>
          <rPr>
            <b/>
            <sz val="9"/>
            <rFont val="Tahoma"/>
            <charset val="1"/>
          </rPr>
          <t xml:space="preserve">Gairola, Krishan:
</t>
        </r>
        <r>
          <rPr>
            <sz val="9"/>
            <rFont val="Tahoma"/>
            <charset val="1"/>
          </rPr>
          <t>Gairola, Krishan:
Textfeld</t>
        </r>
      </text>
    </comment>
    <comment ref="P56" authorId="0" shapeId="0" xr:uid="{00000000-0006-0000-0000-000052010000}">
      <text>
        <r>
          <rPr>
            <b/>
            <sz val="9"/>
            <rFont val="Tahoma"/>
            <charset val="1"/>
          </rPr>
          <t xml:space="preserve">Gairola, Krishan:
</t>
        </r>
        <r>
          <rPr>
            <sz val="9"/>
            <rFont val="Tahoma"/>
            <charset val="1"/>
          </rPr>
          <t>Gairola, Krishan:
Textfeld</t>
        </r>
      </text>
    </comment>
    <comment ref="Q56" authorId="0" shapeId="0" xr:uid="{00000000-0006-0000-0000-000053010000}">
      <text>
        <r>
          <rPr>
            <b/>
            <sz val="9"/>
            <rFont val="Tahoma"/>
            <charset val="1"/>
          </rPr>
          <t xml:space="preserve">Gairola, Krishan:
</t>
        </r>
        <r>
          <rPr>
            <sz val="9"/>
            <rFont val="Tahoma"/>
            <charset val="1"/>
          </rPr>
          <t>Gairola, Krishan:
Textfeld</t>
        </r>
      </text>
    </comment>
    <comment ref="R56" authorId="0" shapeId="0" xr:uid="{00000000-0006-0000-0000-000054010000}">
      <text>
        <r>
          <rPr>
            <b/>
            <sz val="9"/>
            <rFont val="Tahoma"/>
            <charset val="1"/>
          </rPr>
          <t xml:space="preserve">Gairola, Krishan:
</t>
        </r>
        <r>
          <rPr>
            <sz val="9"/>
            <rFont val="Tahoma"/>
            <charset val="1"/>
          </rPr>
          <t>Gairola, Krishan:
Textfeld</t>
        </r>
      </text>
    </comment>
    <comment ref="S56" authorId="0" shapeId="0" xr:uid="{00000000-0006-0000-0000-000055010000}">
      <text>
        <r>
          <rPr>
            <b/>
            <sz val="9"/>
            <rFont val="Tahoma"/>
            <charset val="1"/>
          </rPr>
          <t xml:space="preserve">Gairola, Krishan:
</t>
        </r>
        <r>
          <rPr>
            <sz val="9"/>
            <rFont val="Tahoma"/>
            <charset val="1"/>
          </rPr>
          <t>Gairola, Krishan:
Textfeld</t>
        </r>
      </text>
    </comment>
    <comment ref="T56" authorId="0" shapeId="0" xr:uid="{00000000-0006-0000-0000-000056010000}">
      <text>
        <r>
          <rPr>
            <b/>
            <sz val="9"/>
            <rFont val="Tahoma"/>
            <charset val="1"/>
          </rPr>
          <t xml:space="preserve">Gairola, Krishan:
</t>
        </r>
        <r>
          <rPr>
            <sz val="9"/>
            <rFont val="Tahoma"/>
            <charset val="1"/>
          </rPr>
          <t>Gairola, Krishan:
Textfeld</t>
        </r>
      </text>
    </comment>
    <comment ref="U56" authorId="0" shapeId="0" xr:uid="{00000000-0006-0000-0000-000057010000}">
      <text>
        <r>
          <rPr>
            <b/>
            <sz val="9"/>
            <rFont val="Tahoma"/>
            <charset val="1"/>
          </rPr>
          <t xml:space="preserve">Gairola, Krishan:
</t>
        </r>
        <r>
          <rPr>
            <sz val="9"/>
            <rFont val="Tahoma"/>
            <charset val="1"/>
          </rPr>
          <t>Gairola, Krishan:
Textfeld</t>
        </r>
      </text>
    </comment>
    <comment ref="V56" authorId="0" shapeId="0" xr:uid="{00000000-0006-0000-0000-000058010000}">
      <text>
        <r>
          <rPr>
            <b/>
            <sz val="9"/>
            <rFont val="Tahoma"/>
            <charset val="1"/>
          </rPr>
          <t xml:space="preserve">Gairola, Krishan:
</t>
        </r>
        <r>
          <rPr>
            <sz val="9"/>
            <rFont val="Tahoma"/>
            <charset val="1"/>
          </rPr>
          <t>Gairola, Krishan:
Textfeld</t>
        </r>
      </text>
    </comment>
    <comment ref="W56" authorId="0" shapeId="0" xr:uid="{00000000-0006-0000-0000-000059010000}">
      <text>
        <r>
          <rPr>
            <b/>
            <sz val="9"/>
            <rFont val="Tahoma"/>
            <charset val="1"/>
          </rPr>
          <t xml:space="preserve">Gairola, Krishan:
</t>
        </r>
        <r>
          <rPr>
            <sz val="9"/>
            <rFont val="Tahoma"/>
            <charset val="1"/>
          </rPr>
          <t>Gairola, Krishan:
Textfeld</t>
        </r>
      </text>
    </comment>
    <comment ref="X56" authorId="0" shapeId="0" xr:uid="{00000000-0006-0000-0000-00005A010000}">
      <text>
        <r>
          <rPr>
            <b/>
            <sz val="9"/>
            <rFont val="Tahoma"/>
            <charset val="1"/>
          </rPr>
          <t xml:space="preserve">Gairola, Krishan:
</t>
        </r>
        <r>
          <rPr>
            <sz val="9"/>
            <rFont val="Tahoma"/>
            <charset val="1"/>
          </rPr>
          <t>Gairola, Krishan:
Textfeld</t>
        </r>
      </text>
    </comment>
    <comment ref="Y56" authorId="0" shapeId="0" xr:uid="{00000000-0006-0000-0000-00005B010000}">
      <text>
        <r>
          <rPr>
            <b/>
            <sz val="9"/>
            <rFont val="Tahoma"/>
            <charset val="1"/>
          </rPr>
          <t xml:space="preserve">Gairola, Krishan:
</t>
        </r>
        <r>
          <rPr>
            <sz val="9"/>
            <rFont val="Tahoma"/>
            <charset val="1"/>
          </rPr>
          <t>Gairola, Krishan:
Textfeld</t>
        </r>
      </text>
    </comment>
    <comment ref="Z56" authorId="0" shapeId="0" xr:uid="{00000000-0006-0000-0000-00005C010000}">
      <text>
        <r>
          <rPr>
            <b/>
            <sz val="9"/>
            <rFont val="Tahoma"/>
            <charset val="1"/>
          </rPr>
          <t xml:space="preserve">Gairola, Krishan:
</t>
        </r>
        <r>
          <rPr>
            <sz val="9"/>
            <rFont val="Tahoma"/>
            <charset val="1"/>
          </rPr>
          <t>Gairola, Krishan:
Textfeld</t>
        </r>
      </text>
    </comment>
    <comment ref="I57" authorId="0" shapeId="0" xr:uid="{00000000-0006-0000-0000-00005D010000}">
      <text>
        <r>
          <rPr>
            <b/>
            <sz val="9"/>
            <rFont val="Tahoma"/>
            <charset val="1"/>
          </rPr>
          <t xml:space="preserve">von Kleist, Björn:
</t>
        </r>
        <r>
          <rPr>
            <sz val="9"/>
            <rFont val="Tahoma"/>
            <charset val="1"/>
          </rPr>
          <t>von Kleist, Björn:
CO2-Wert</t>
        </r>
      </text>
    </comment>
    <comment ref="J57" authorId="0" shapeId="0" xr:uid="{00000000-0006-0000-0000-00005E010000}">
      <text>
        <r>
          <rPr>
            <b/>
            <sz val="9"/>
            <rFont val="Tahoma"/>
            <charset val="1"/>
          </rPr>
          <t xml:space="preserve">von Kleist, Björn:
</t>
        </r>
        <r>
          <rPr>
            <sz val="9"/>
            <rFont val="Tahoma"/>
            <charset val="1"/>
          </rPr>
          <t>von Kleist, Björn:
CO2-Wert</t>
        </r>
      </text>
    </comment>
    <comment ref="P57" authorId="0" shapeId="0" xr:uid="{00000000-0006-0000-0000-00005F010000}">
      <text>
        <r>
          <rPr>
            <b/>
            <sz val="9"/>
            <rFont val="Tahoma"/>
            <charset val="1"/>
          </rPr>
          <t xml:space="preserve">von Kleist, Björn:
</t>
        </r>
        <r>
          <rPr>
            <sz val="9"/>
            <rFont val="Tahoma"/>
            <charset val="1"/>
          </rPr>
          <t>von Kleist, Björn:
CO2-Wert</t>
        </r>
      </text>
    </comment>
    <comment ref="Q57" authorId="0" shapeId="0" xr:uid="{00000000-0006-0000-0000-000060010000}">
      <text>
        <r>
          <rPr>
            <b/>
            <sz val="9"/>
            <rFont val="Tahoma"/>
            <charset val="1"/>
          </rPr>
          <t xml:space="preserve">von Kleist, Björn:
</t>
        </r>
        <r>
          <rPr>
            <sz val="9"/>
            <rFont val="Tahoma"/>
            <charset val="1"/>
          </rPr>
          <t>von Kleist, Björn:
CO2-Wert</t>
        </r>
      </text>
    </comment>
    <comment ref="R57" authorId="0" shapeId="0" xr:uid="{00000000-0006-0000-0000-000061010000}">
      <text>
        <r>
          <rPr>
            <b/>
            <sz val="9"/>
            <rFont val="Tahoma"/>
            <charset val="1"/>
          </rPr>
          <t xml:space="preserve">von Kleist, Björn:
</t>
        </r>
        <r>
          <rPr>
            <sz val="9"/>
            <rFont val="Tahoma"/>
            <charset val="1"/>
          </rPr>
          <t>von Kleist, Björn:
CO2-Wert</t>
        </r>
      </text>
    </comment>
    <comment ref="S57" authorId="0" shapeId="0" xr:uid="{00000000-0006-0000-0000-000062010000}">
      <text>
        <r>
          <rPr>
            <b/>
            <sz val="9"/>
            <rFont val="Tahoma"/>
            <charset val="1"/>
          </rPr>
          <t xml:space="preserve">von Kleist, Björn:
</t>
        </r>
        <r>
          <rPr>
            <sz val="9"/>
            <rFont val="Tahoma"/>
            <charset val="1"/>
          </rPr>
          <t>von Kleist, Björn:
CO2-Wert</t>
        </r>
      </text>
    </comment>
    <comment ref="T57" authorId="0" shapeId="0" xr:uid="{00000000-0006-0000-0000-000063010000}">
      <text>
        <r>
          <rPr>
            <b/>
            <sz val="9"/>
            <rFont val="Tahoma"/>
            <charset val="1"/>
          </rPr>
          <t xml:space="preserve">von Kleist, Björn:
</t>
        </r>
        <r>
          <rPr>
            <sz val="9"/>
            <rFont val="Tahoma"/>
            <charset val="1"/>
          </rPr>
          <t>von Kleist, Björn:
CO2-Wert</t>
        </r>
      </text>
    </comment>
    <comment ref="U57" authorId="0" shapeId="0" xr:uid="{00000000-0006-0000-0000-000064010000}">
      <text>
        <r>
          <rPr>
            <b/>
            <sz val="9"/>
            <rFont val="Tahoma"/>
            <charset val="1"/>
          </rPr>
          <t xml:space="preserve">von Kleist, Björn:
</t>
        </r>
        <r>
          <rPr>
            <sz val="9"/>
            <rFont val="Tahoma"/>
            <charset val="1"/>
          </rPr>
          <t>von Kleist, Björn:
CO2-Wert</t>
        </r>
      </text>
    </comment>
    <comment ref="V57" authorId="0" shapeId="0" xr:uid="{00000000-0006-0000-0000-000065010000}">
      <text>
        <r>
          <rPr>
            <b/>
            <sz val="9"/>
            <rFont val="Tahoma"/>
            <charset val="1"/>
          </rPr>
          <t xml:space="preserve">von Kleist, Björn:
</t>
        </r>
        <r>
          <rPr>
            <sz val="9"/>
            <rFont val="Tahoma"/>
            <charset val="1"/>
          </rPr>
          <t>von Kleist, Björn:
CO2-Wert</t>
        </r>
      </text>
    </comment>
    <comment ref="W57" authorId="0" shapeId="0" xr:uid="{00000000-0006-0000-0000-000066010000}">
      <text>
        <r>
          <rPr>
            <b/>
            <sz val="9"/>
            <rFont val="Tahoma"/>
            <charset val="1"/>
          </rPr>
          <t xml:space="preserve">von Kleist, Björn:
</t>
        </r>
        <r>
          <rPr>
            <sz val="9"/>
            <rFont val="Tahoma"/>
            <charset val="1"/>
          </rPr>
          <t>von Kleist, Björn:
CO2-Wert</t>
        </r>
      </text>
    </comment>
    <comment ref="X57" authorId="0" shapeId="0" xr:uid="{00000000-0006-0000-0000-000067010000}">
      <text>
        <r>
          <rPr>
            <b/>
            <sz val="9"/>
            <rFont val="Tahoma"/>
            <charset val="1"/>
          </rPr>
          <t xml:space="preserve">von Kleist, Björn:
</t>
        </r>
        <r>
          <rPr>
            <sz val="9"/>
            <rFont val="Tahoma"/>
            <charset val="1"/>
          </rPr>
          <t>von Kleist, Björn:
CO2-Wert</t>
        </r>
      </text>
    </comment>
    <comment ref="Y57" authorId="0" shapeId="0" xr:uid="{00000000-0006-0000-0000-000068010000}">
      <text>
        <r>
          <rPr>
            <b/>
            <sz val="9"/>
            <rFont val="Tahoma"/>
            <charset val="1"/>
          </rPr>
          <t xml:space="preserve">von Kleist, Björn:
</t>
        </r>
        <r>
          <rPr>
            <sz val="9"/>
            <rFont val="Tahoma"/>
            <charset val="1"/>
          </rPr>
          <t>von Kleist, Björn:
CO2-Wert</t>
        </r>
      </text>
    </comment>
    <comment ref="Z57" authorId="0" shapeId="0" xr:uid="{00000000-0006-0000-0000-000069010000}">
      <text>
        <r>
          <rPr>
            <b/>
            <sz val="9"/>
            <rFont val="Tahoma"/>
            <charset val="1"/>
          </rPr>
          <t xml:space="preserve">von Kleist, Björn:
</t>
        </r>
        <r>
          <rPr>
            <sz val="9"/>
            <rFont val="Tahoma"/>
            <charset val="1"/>
          </rPr>
          <t>von Kleist, Björn:
CO2-Wert</t>
        </r>
      </text>
    </comment>
    <comment ref="I58" authorId="0" shapeId="0" xr:uid="{00000000-0006-0000-0000-00006A010000}">
      <text>
        <r>
          <rPr>
            <b/>
            <sz val="9"/>
            <rFont val="Tahoma"/>
            <charset val="1"/>
          </rPr>
          <t xml:space="preserve">Gairola, Krishan:
</t>
        </r>
        <r>
          <rPr>
            <sz val="9"/>
            <rFont val="Tahoma"/>
            <charset val="1"/>
          </rPr>
          <t>Gairola, Krishan:
Textfeld</t>
        </r>
      </text>
    </comment>
    <comment ref="J58" authorId="0" shapeId="0" xr:uid="{00000000-0006-0000-0000-00006B010000}">
      <text>
        <r>
          <rPr>
            <b/>
            <sz val="9"/>
            <rFont val="Tahoma"/>
            <charset val="1"/>
          </rPr>
          <t xml:space="preserve">Gairola, Krishan:
</t>
        </r>
        <r>
          <rPr>
            <sz val="9"/>
            <rFont val="Tahoma"/>
            <charset val="1"/>
          </rPr>
          <t>Gairola, Krishan:
Textfeld</t>
        </r>
      </text>
    </comment>
    <comment ref="P58" authorId="0" shapeId="0" xr:uid="{00000000-0006-0000-0000-00006C010000}">
      <text>
        <r>
          <rPr>
            <b/>
            <sz val="9"/>
            <rFont val="Tahoma"/>
            <charset val="1"/>
          </rPr>
          <t xml:space="preserve">Gairola, Krishan:
</t>
        </r>
        <r>
          <rPr>
            <sz val="9"/>
            <rFont val="Tahoma"/>
            <charset val="1"/>
          </rPr>
          <t>Gairola, Krishan:
Textfeld</t>
        </r>
      </text>
    </comment>
    <comment ref="Q58" authorId="0" shapeId="0" xr:uid="{00000000-0006-0000-0000-00006D010000}">
      <text>
        <r>
          <rPr>
            <b/>
            <sz val="9"/>
            <rFont val="Tahoma"/>
            <charset val="1"/>
          </rPr>
          <t xml:space="preserve">Gairola, Krishan:
</t>
        </r>
        <r>
          <rPr>
            <sz val="9"/>
            <rFont val="Tahoma"/>
            <charset val="1"/>
          </rPr>
          <t>Gairola, Krishan:
Textfeld</t>
        </r>
      </text>
    </comment>
    <comment ref="R58" authorId="0" shapeId="0" xr:uid="{00000000-0006-0000-0000-00006E010000}">
      <text>
        <r>
          <rPr>
            <b/>
            <sz val="9"/>
            <rFont val="Tahoma"/>
            <charset val="1"/>
          </rPr>
          <t xml:space="preserve">Gairola, Krishan:
</t>
        </r>
        <r>
          <rPr>
            <sz val="9"/>
            <rFont val="Tahoma"/>
            <charset val="1"/>
          </rPr>
          <t>Gairola, Krishan:
Textfeld</t>
        </r>
      </text>
    </comment>
    <comment ref="S58" authorId="0" shapeId="0" xr:uid="{00000000-0006-0000-0000-00006F010000}">
      <text>
        <r>
          <rPr>
            <b/>
            <sz val="9"/>
            <rFont val="Tahoma"/>
            <charset val="1"/>
          </rPr>
          <t xml:space="preserve">Gairola, Krishan:
</t>
        </r>
        <r>
          <rPr>
            <sz val="9"/>
            <rFont val="Tahoma"/>
            <charset val="1"/>
          </rPr>
          <t>Gairola, Krishan:
Textfeld</t>
        </r>
      </text>
    </comment>
    <comment ref="T58" authorId="0" shapeId="0" xr:uid="{00000000-0006-0000-0000-000070010000}">
      <text>
        <r>
          <rPr>
            <b/>
            <sz val="9"/>
            <rFont val="Tahoma"/>
            <charset val="1"/>
          </rPr>
          <t xml:space="preserve">Gairola, Krishan:
</t>
        </r>
        <r>
          <rPr>
            <sz val="9"/>
            <rFont val="Tahoma"/>
            <charset val="1"/>
          </rPr>
          <t>Gairola, Krishan:
Textfeld</t>
        </r>
      </text>
    </comment>
    <comment ref="U58" authorId="0" shapeId="0" xr:uid="{00000000-0006-0000-0000-000071010000}">
      <text>
        <r>
          <rPr>
            <b/>
            <sz val="9"/>
            <rFont val="Tahoma"/>
            <charset val="1"/>
          </rPr>
          <t xml:space="preserve">Gairola, Krishan:
</t>
        </r>
        <r>
          <rPr>
            <sz val="9"/>
            <rFont val="Tahoma"/>
            <charset val="1"/>
          </rPr>
          <t>Gairola, Krishan:
Textfeld</t>
        </r>
      </text>
    </comment>
    <comment ref="V58" authorId="0" shapeId="0" xr:uid="{00000000-0006-0000-0000-000072010000}">
      <text>
        <r>
          <rPr>
            <b/>
            <sz val="9"/>
            <rFont val="Tahoma"/>
            <charset val="1"/>
          </rPr>
          <t xml:space="preserve">Gairola, Krishan:
</t>
        </r>
        <r>
          <rPr>
            <sz val="9"/>
            <rFont val="Tahoma"/>
            <charset val="1"/>
          </rPr>
          <t>Gairola, Krishan:
Textfeld</t>
        </r>
      </text>
    </comment>
    <comment ref="W58" authorId="0" shapeId="0" xr:uid="{00000000-0006-0000-0000-000073010000}">
      <text>
        <r>
          <rPr>
            <b/>
            <sz val="9"/>
            <rFont val="Tahoma"/>
            <charset val="1"/>
          </rPr>
          <t xml:space="preserve">Gairola, Krishan:
</t>
        </r>
        <r>
          <rPr>
            <sz val="9"/>
            <rFont val="Tahoma"/>
            <charset val="1"/>
          </rPr>
          <t>Gairola, Krishan:
Textfeld</t>
        </r>
      </text>
    </comment>
    <comment ref="X58" authorId="0" shapeId="0" xr:uid="{00000000-0006-0000-0000-000074010000}">
      <text>
        <r>
          <rPr>
            <b/>
            <sz val="9"/>
            <rFont val="Tahoma"/>
            <charset val="1"/>
          </rPr>
          <t xml:space="preserve">Gairola, Krishan:
</t>
        </r>
        <r>
          <rPr>
            <sz val="9"/>
            <rFont val="Tahoma"/>
            <charset val="1"/>
          </rPr>
          <t>Gairola, Krishan:
Textfeld</t>
        </r>
      </text>
    </comment>
    <comment ref="Y58" authorId="0" shapeId="0" xr:uid="{00000000-0006-0000-0000-000075010000}">
      <text>
        <r>
          <rPr>
            <b/>
            <sz val="9"/>
            <rFont val="Tahoma"/>
            <charset val="1"/>
          </rPr>
          <t xml:space="preserve">Gairola, Krishan:
</t>
        </r>
        <r>
          <rPr>
            <sz val="9"/>
            <rFont val="Tahoma"/>
            <charset val="1"/>
          </rPr>
          <t>Gairola, Krishan:
Textfeld</t>
        </r>
      </text>
    </comment>
    <comment ref="Z58" authorId="0" shapeId="0" xr:uid="{00000000-0006-0000-0000-000076010000}">
      <text>
        <r>
          <rPr>
            <b/>
            <sz val="9"/>
            <rFont val="Tahoma"/>
            <charset val="1"/>
          </rPr>
          <t xml:space="preserve">Gairola, Krishan:
</t>
        </r>
        <r>
          <rPr>
            <sz val="9"/>
            <rFont val="Tahoma"/>
            <charset val="1"/>
          </rPr>
          <t>Gairola, Krishan:
Textfeld</t>
        </r>
      </text>
    </comment>
    <comment ref="I59" authorId="0" shapeId="0" xr:uid="{00000000-0006-0000-0000-000077010000}">
      <text>
        <r>
          <rPr>
            <b/>
            <sz val="9"/>
            <rFont val="Tahoma"/>
            <charset val="1"/>
          </rPr>
          <t xml:space="preserve">von Kleist, Björn:
</t>
        </r>
        <r>
          <rPr>
            <sz val="9"/>
            <rFont val="Tahoma"/>
            <charset val="1"/>
          </rPr>
          <t>von Kleist, Björn:
CO2-Wert</t>
        </r>
      </text>
    </comment>
    <comment ref="J59" authorId="0" shapeId="0" xr:uid="{00000000-0006-0000-0000-000078010000}">
      <text>
        <r>
          <rPr>
            <b/>
            <sz val="9"/>
            <rFont val="Tahoma"/>
            <charset val="1"/>
          </rPr>
          <t xml:space="preserve">von Kleist, Björn:
</t>
        </r>
        <r>
          <rPr>
            <sz val="9"/>
            <rFont val="Tahoma"/>
            <charset val="1"/>
          </rPr>
          <t>von Kleist, Björn:
CO2-Wert</t>
        </r>
      </text>
    </comment>
    <comment ref="P59" authorId="0" shapeId="0" xr:uid="{00000000-0006-0000-0000-000079010000}">
      <text>
        <r>
          <rPr>
            <b/>
            <sz val="9"/>
            <rFont val="Tahoma"/>
            <charset val="1"/>
          </rPr>
          <t xml:space="preserve">von Kleist, Björn:
</t>
        </r>
        <r>
          <rPr>
            <sz val="9"/>
            <rFont val="Tahoma"/>
            <charset val="1"/>
          </rPr>
          <t>von Kleist, Björn:
CO2-Wert</t>
        </r>
      </text>
    </comment>
    <comment ref="Q59" authorId="0" shapeId="0" xr:uid="{00000000-0006-0000-0000-00007A010000}">
      <text>
        <r>
          <rPr>
            <b/>
            <sz val="9"/>
            <rFont val="Tahoma"/>
            <charset val="1"/>
          </rPr>
          <t xml:space="preserve">von Kleist, Björn:
</t>
        </r>
        <r>
          <rPr>
            <sz val="9"/>
            <rFont val="Tahoma"/>
            <charset val="1"/>
          </rPr>
          <t>von Kleist, Björn:
CO2-Wert</t>
        </r>
      </text>
    </comment>
    <comment ref="R59" authorId="0" shapeId="0" xr:uid="{00000000-0006-0000-0000-00007B010000}">
      <text>
        <r>
          <rPr>
            <b/>
            <sz val="9"/>
            <rFont val="Tahoma"/>
            <charset val="1"/>
          </rPr>
          <t xml:space="preserve">von Kleist, Björn:
</t>
        </r>
        <r>
          <rPr>
            <sz val="9"/>
            <rFont val="Tahoma"/>
            <charset val="1"/>
          </rPr>
          <t>von Kleist, Björn:
CO2-Wert</t>
        </r>
      </text>
    </comment>
    <comment ref="S59" authorId="0" shapeId="0" xr:uid="{00000000-0006-0000-0000-00007C010000}">
      <text>
        <r>
          <rPr>
            <b/>
            <sz val="9"/>
            <rFont val="Tahoma"/>
            <charset val="1"/>
          </rPr>
          <t xml:space="preserve">von Kleist, Björn:
</t>
        </r>
        <r>
          <rPr>
            <sz val="9"/>
            <rFont val="Tahoma"/>
            <charset val="1"/>
          </rPr>
          <t>von Kleist, Björn:
CO2-Wert</t>
        </r>
      </text>
    </comment>
    <comment ref="T59" authorId="0" shapeId="0" xr:uid="{00000000-0006-0000-0000-00007D010000}">
      <text>
        <r>
          <rPr>
            <b/>
            <sz val="9"/>
            <rFont val="Tahoma"/>
            <charset val="1"/>
          </rPr>
          <t xml:space="preserve">von Kleist, Björn:
</t>
        </r>
        <r>
          <rPr>
            <sz val="9"/>
            <rFont val="Tahoma"/>
            <charset val="1"/>
          </rPr>
          <t>von Kleist, Björn:
CO2-Wert</t>
        </r>
      </text>
    </comment>
    <comment ref="U59" authorId="0" shapeId="0" xr:uid="{00000000-0006-0000-0000-00007E010000}">
      <text>
        <r>
          <rPr>
            <b/>
            <sz val="9"/>
            <rFont val="Tahoma"/>
            <charset val="1"/>
          </rPr>
          <t xml:space="preserve">von Kleist, Björn:
</t>
        </r>
        <r>
          <rPr>
            <sz val="9"/>
            <rFont val="Tahoma"/>
            <charset val="1"/>
          </rPr>
          <t>von Kleist, Björn:
CO2-Wert</t>
        </r>
      </text>
    </comment>
    <comment ref="V59" authorId="0" shapeId="0" xr:uid="{00000000-0006-0000-0000-00007F010000}">
      <text>
        <r>
          <rPr>
            <b/>
            <sz val="9"/>
            <rFont val="Tahoma"/>
            <charset val="1"/>
          </rPr>
          <t xml:space="preserve">von Kleist, Björn:
</t>
        </r>
        <r>
          <rPr>
            <sz val="9"/>
            <rFont val="Tahoma"/>
            <charset val="1"/>
          </rPr>
          <t>von Kleist, Björn:
CO2-Wert</t>
        </r>
      </text>
    </comment>
    <comment ref="W59" authorId="0" shapeId="0" xr:uid="{00000000-0006-0000-0000-000080010000}">
      <text>
        <r>
          <rPr>
            <b/>
            <sz val="9"/>
            <rFont val="Tahoma"/>
            <charset val="1"/>
          </rPr>
          <t xml:space="preserve">von Kleist, Björn:
</t>
        </r>
        <r>
          <rPr>
            <sz val="9"/>
            <rFont val="Tahoma"/>
            <charset val="1"/>
          </rPr>
          <t>von Kleist, Björn:
CO2-Wert</t>
        </r>
      </text>
    </comment>
    <comment ref="X59" authorId="0" shapeId="0" xr:uid="{00000000-0006-0000-0000-000081010000}">
      <text>
        <r>
          <rPr>
            <b/>
            <sz val="9"/>
            <rFont val="Tahoma"/>
            <charset val="1"/>
          </rPr>
          <t xml:space="preserve">von Kleist, Björn:
</t>
        </r>
        <r>
          <rPr>
            <sz val="9"/>
            <rFont val="Tahoma"/>
            <charset val="1"/>
          </rPr>
          <t>von Kleist, Björn:
CO2-Wert</t>
        </r>
      </text>
    </comment>
    <comment ref="Y59" authorId="0" shapeId="0" xr:uid="{00000000-0006-0000-0000-000082010000}">
      <text>
        <r>
          <rPr>
            <b/>
            <sz val="9"/>
            <rFont val="Tahoma"/>
            <charset val="1"/>
          </rPr>
          <t xml:space="preserve">von Kleist, Björn:
</t>
        </r>
        <r>
          <rPr>
            <sz val="9"/>
            <rFont val="Tahoma"/>
            <charset val="1"/>
          </rPr>
          <t>von Kleist, Björn:
CO2-Wert</t>
        </r>
      </text>
    </comment>
    <comment ref="Z59" authorId="0" shapeId="0" xr:uid="{00000000-0006-0000-0000-000083010000}">
      <text>
        <r>
          <rPr>
            <b/>
            <sz val="9"/>
            <rFont val="Tahoma"/>
            <charset val="1"/>
          </rPr>
          <t xml:space="preserve">von Kleist, Björn:
</t>
        </r>
        <r>
          <rPr>
            <sz val="9"/>
            <rFont val="Tahoma"/>
            <charset val="1"/>
          </rPr>
          <t>von Kleist, Björn:
CO2-Wert</t>
        </r>
      </text>
    </comment>
    <comment ref="I66" authorId="0" shapeId="0" xr:uid="{00000000-0006-0000-0000-000091010000}">
      <text>
        <r>
          <rPr>
            <b/>
            <sz val="9"/>
            <rFont val="Tahoma"/>
            <charset val="1"/>
          </rPr>
          <t xml:space="preserve">von Kleist, Björn:
</t>
        </r>
        <r>
          <rPr>
            <sz val="9"/>
            <rFont val="Tahoma"/>
            <charset val="1"/>
          </rPr>
          <t>von Kleist, Björn:
CO2-Wert</t>
        </r>
      </text>
    </comment>
    <comment ref="J66" authorId="0" shapeId="0" xr:uid="{00000000-0006-0000-0000-000092010000}">
      <text>
        <r>
          <rPr>
            <b/>
            <sz val="9"/>
            <rFont val="Tahoma"/>
            <charset val="1"/>
          </rPr>
          <t xml:space="preserve">von Kleist, Björn:
</t>
        </r>
        <r>
          <rPr>
            <sz val="9"/>
            <rFont val="Tahoma"/>
            <charset val="1"/>
          </rPr>
          <t>von Kleist, Björn:
CO2-Wert</t>
        </r>
      </text>
    </comment>
    <comment ref="P66" authorId="0" shapeId="0" xr:uid="{00000000-0006-0000-0000-000093010000}">
      <text>
        <r>
          <rPr>
            <b/>
            <sz val="9"/>
            <rFont val="Tahoma"/>
            <charset val="1"/>
          </rPr>
          <t xml:space="preserve">von Kleist, Björn:
</t>
        </r>
        <r>
          <rPr>
            <sz val="9"/>
            <rFont val="Tahoma"/>
            <charset val="1"/>
          </rPr>
          <t>von Kleist, Björn:
CO2-Wert</t>
        </r>
      </text>
    </comment>
    <comment ref="Q66" authorId="0" shapeId="0" xr:uid="{00000000-0006-0000-0000-000094010000}">
      <text>
        <r>
          <rPr>
            <b/>
            <sz val="9"/>
            <rFont val="Tahoma"/>
            <charset val="1"/>
          </rPr>
          <t xml:space="preserve">von Kleist, Björn:
</t>
        </r>
        <r>
          <rPr>
            <sz val="9"/>
            <rFont val="Tahoma"/>
            <charset val="1"/>
          </rPr>
          <t>von Kleist, Björn:
CO2-Wert</t>
        </r>
      </text>
    </comment>
    <comment ref="R66" authorId="0" shapeId="0" xr:uid="{00000000-0006-0000-0000-000095010000}">
      <text>
        <r>
          <rPr>
            <b/>
            <sz val="9"/>
            <rFont val="Tahoma"/>
            <charset val="1"/>
          </rPr>
          <t xml:space="preserve">von Kleist, Björn:
</t>
        </r>
        <r>
          <rPr>
            <sz val="9"/>
            <rFont val="Tahoma"/>
            <charset val="1"/>
          </rPr>
          <t>von Kleist, Björn:
CO2-Wert</t>
        </r>
      </text>
    </comment>
    <comment ref="S66" authorId="0" shapeId="0" xr:uid="{00000000-0006-0000-0000-000096010000}">
      <text>
        <r>
          <rPr>
            <b/>
            <sz val="9"/>
            <rFont val="Tahoma"/>
            <charset val="1"/>
          </rPr>
          <t xml:space="preserve">von Kleist, Björn:
</t>
        </r>
        <r>
          <rPr>
            <sz val="9"/>
            <rFont val="Tahoma"/>
            <charset val="1"/>
          </rPr>
          <t>von Kleist, Björn:
CO2-Wert</t>
        </r>
      </text>
    </comment>
    <comment ref="T66" authorId="0" shapeId="0" xr:uid="{00000000-0006-0000-0000-000097010000}">
      <text>
        <r>
          <rPr>
            <b/>
            <sz val="9"/>
            <rFont val="Tahoma"/>
            <charset val="1"/>
          </rPr>
          <t xml:space="preserve">von Kleist, Björn:
</t>
        </r>
        <r>
          <rPr>
            <sz val="9"/>
            <rFont val="Tahoma"/>
            <charset val="1"/>
          </rPr>
          <t>von Kleist, Björn:
CO2-Wert</t>
        </r>
      </text>
    </comment>
    <comment ref="U66" authorId="0" shapeId="0" xr:uid="{00000000-0006-0000-0000-000098010000}">
      <text>
        <r>
          <rPr>
            <b/>
            <sz val="9"/>
            <rFont val="Tahoma"/>
            <charset val="1"/>
          </rPr>
          <t xml:space="preserve">von Kleist, Björn:
</t>
        </r>
        <r>
          <rPr>
            <sz val="9"/>
            <rFont val="Tahoma"/>
            <charset val="1"/>
          </rPr>
          <t>von Kleist, Björn:
CO2-Wert</t>
        </r>
      </text>
    </comment>
    <comment ref="V66" authorId="0" shapeId="0" xr:uid="{00000000-0006-0000-0000-000099010000}">
      <text>
        <r>
          <rPr>
            <b/>
            <sz val="9"/>
            <rFont val="Tahoma"/>
            <charset val="1"/>
          </rPr>
          <t xml:space="preserve">von Kleist, Björn:
</t>
        </r>
        <r>
          <rPr>
            <sz val="9"/>
            <rFont val="Tahoma"/>
            <charset val="1"/>
          </rPr>
          <t>von Kleist, Björn:
CO2-Wert</t>
        </r>
      </text>
    </comment>
    <comment ref="W66" authorId="0" shapeId="0" xr:uid="{00000000-0006-0000-0000-00009A010000}">
      <text>
        <r>
          <rPr>
            <b/>
            <sz val="9"/>
            <rFont val="Tahoma"/>
            <charset val="1"/>
          </rPr>
          <t xml:space="preserve">von Kleist, Björn:
</t>
        </r>
        <r>
          <rPr>
            <sz val="9"/>
            <rFont val="Tahoma"/>
            <charset val="1"/>
          </rPr>
          <t>von Kleist, Björn:
CO2-Wert</t>
        </r>
      </text>
    </comment>
    <comment ref="X66" authorId="0" shapeId="0" xr:uid="{00000000-0006-0000-0000-00009B010000}">
      <text>
        <r>
          <rPr>
            <b/>
            <sz val="9"/>
            <rFont val="Tahoma"/>
            <charset val="1"/>
          </rPr>
          <t xml:space="preserve">von Kleist, Björn:
</t>
        </r>
        <r>
          <rPr>
            <sz val="9"/>
            <rFont val="Tahoma"/>
            <charset val="1"/>
          </rPr>
          <t>von Kleist, Björn:
CO2-Wert</t>
        </r>
      </text>
    </comment>
    <comment ref="Y66" authorId="0" shapeId="0" xr:uid="{00000000-0006-0000-0000-00009C010000}">
      <text>
        <r>
          <rPr>
            <b/>
            <sz val="9"/>
            <rFont val="Tahoma"/>
            <charset val="1"/>
          </rPr>
          <t xml:space="preserve">von Kleist, Björn:
</t>
        </r>
        <r>
          <rPr>
            <sz val="9"/>
            <rFont val="Tahoma"/>
            <charset val="1"/>
          </rPr>
          <t>von Kleist, Björn:
CO2-Wert</t>
        </r>
      </text>
    </comment>
    <comment ref="Z66" authorId="0" shapeId="0" xr:uid="{00000000-0006-0000-0000-00009D010000}">
      <text>
        <r>
          <rPr>
            <b/>
            <sz val="9"/>
            <rFont val="Tahoma"/>
            <charset val="1"/>
          </rPr>
          <t xml:space="preserve">von Kleist, Björn:
</t>
        </r>
        <r>
          <rPr>
            <sz val="9"/>
            <rFont val="Tahoma"/>
            <charset val="1"/>
          </rPr>
          <t>von Kleist, Björn:
CO2-Wert</t>
        </r>
      </text>
    </comment>
    <comment ref="I67" authorId="0" shapeId="0" xr:uid="{00000000-0006-0000-0000-00009E010000}">
      <text>
        <r>
          <rPr>
            <b/>
            <sz val="9"/>
            <rFont val="Tahoma"/>
            <charset val="1"/>
          </rPr>
          <t xml:space="preserve">Gairola, Krishan:
</t>
        </r>
        <r>
          <rPr>
            <sz val="9"/>
            <rFont val="Tahoma"/>
            <charset val="1"/>
          </rPr>
          <t>Gairola, Krishan:
Textfeld</t>
        </r>
      </text>
    </comment>
    <comment ref="J67" authorId="0" shapeId="0" xr:uid="{00000000-0006-0000-0000-00009F010000}">
      <text>
        <r>
          <rPr>
            <b/>
            <sz val="9"/>
            <rFont val="Tahoma"/>
            <charset val="1"/>
          </rPr>
          <t xml:space="preserve">Gairola, Krishan:
</t>
        </r>
        <r>
          <rPr>
            <sz val="9"/>
            <rFont val="Tahoma"/>
            <charset val="1"/>
          </rPr>
          <t>Gairola, Krishan:
Textfeld</t>
        </r>
      </text>
    </comment>
    <comment ref="P67" authorId="0" shapeId="0" xr:uid="{00000000-0006-0000-0000-0000A0010000}">
      <text>
        <r>
          <rPr>
            <b/>
            <sz val="9"/>
            <rFont val="Tahoma"/>
            <charset val="1"/>
          </rPr>
          <t xml:space="preserve">Gairola, Krishan:
</t>
        </r>
        <r>
          <rPr>
            <sz val="9"/>
            <rFont val="Tahoma"/>
            <charset val="1"/>
          </rPr>
          <t>Gairola, Krishan:
Textfeld</t>
        </r>
      </text>
    </comment>
    <comment ref="Q67" authorId="0" shapeId="0" xr:uid="{00000000-0006-0000-0000-0000A1010000}">
      <text>
        <r>
          <rPr>
            <b/>
            <sz val="9"/>
            <rFont val="Tahoma"/>
            <charset val="1"/>
          </rPr>
          <t xml:space="preserve">Gairola, Krishan:
</t>
        </r>
        <r>
          <rPr>
            <sz val="9"/>
            <rFont val="Tahoma"/>
            <charset val="1"/>
          </rPr>
          <t>Gairola, Krishan:
Textfeld</t>
        </r>
      </text>
    </comment>
    <comment ref="R67" authorId="0" shapeId="0" xr:uid="{00000000-0006-0000-0000-0000A2010000}">
      <text>
        <r>
          <rPr>
            <b/>
            <sz val="9"/>
            <rFont val="Tahoma"/>
            <charset val="1"/>
          </rPr>
          <t xml:space="preserve">Gairola, Krishan:
</t>
        </r>
        <r>
          <rPr>
            <sz val="9"/>
            <rFont val="Tahoma"/>
            <charset val="1"/>
          </rPr>
          <t>Gairola, Krishan:
Textfeld</t>
        </r>
      </text>
    </comment>
    <comment ref="S67" authorId="0" shapeId="0" xr:uid="{00000000-0006-0000-0000-0000A3010000}">
      <text>
        <r>
          <rPr>
            <b/>
            <sz val="9"/>
            <rFont val="Tahoma"/>
            <charset val="1"/>
          </rPr>
          <t xml:space="preserve">Gairola, Krishan:
</t>
        </r>
        <r>
          <rPr>
            <sz val="9"/>
            <rFont val="Tahoma"/>
            <charset val="1"/>
          </rPr>
          <t>Gairola, Krishan:
Textfeld</t>
        </r>
      </text>
    </comment>
    <comment ref="T67" authorId="0" shapeId="0" xr:uid="{00000000-0006-0000-0000-0000A4010000}">
      <text>
        <r>
          <rPr>
            <b/>
            <sz val="9"/>
            <rFont val="Tahoma"/>
            <charset val="1"/>
          </rPr>
          <t xml:space="preserve">Gairola, Krishan:
</t>
        </r>
        <r>
          <rPr>
            <sz val="9"/>
            <rFont val="Tahoma"/>
            <charset val="1"/>
          </rPr>
          <t>Gairola, Krishan:
Textfeld</t>
        </r>
      </text>
    </comment>
    <comment ref="U67" authorId="0" shapeId="0" xr:uid="{00000000-0006-0000-0000-0000A5010000}">
      <text>
        <r>
          <rPr>
            <b/>
            <sz val="9"/>
            <rFont val="Tahoma"/>
            <charset val="1"/>
          </rPr>
          <t xml:space="preserve">Gairola, Krishan:
</t>
        </r>
        <r>
          <rPr>
            <sz val="9"/>
            <rFont val="Tahoma"/>
            <charset val="1"/>
          </rPr>
          <t>Gairola, Krishan:
Textfeld</t>
        </r>
      </text>
    </comment>
    <comment ref="V67" authorId="0" shapeId="0" xr:uid="{00000000-0006-0000-0000-0000A6010000}">
      <text>
        <r>
          <rPr>
            <b/>
            <sz val="9"/>
            <rFont val="Tahoma"/>
            <charset val="1"/>
          </rPr>
          <t xml:space="preserve">Gairola, Krishan:
</t>
        </r>
        <r>
          <rPr>
            <sz val="9"/>
            <rFont val="Tahoma"/>
            <charset val="1"/>
          </rPr>
          <t>Gairola, Krishan:
Textfeld</t>
        </r>
      </text>
    </comment>
    <comment ref="W67" authorId="0" shapeId="0" xr:uid="{00000000-0006-0000-0000-0000A7010000}">
      <text>
        <r>
          <rPr>
            <b/>
            <sz val="9"/>
            <rFont val="Tahoma"/>
            <charset val="1"/>
          </rPr>
          <t xml:space="preserve">Gairola, Krishan:
</t>
        </r>
        <r>
          <rPr>
            <sz val="9"/>
            <rFont val="Tahoma"/>
            <charset val="1"/>
          </rPr>
          <t>Gairola, Krishan:
Textfeld</t>
        </r>
      </text>
    </comment>
    <comment ref="X67" authorId="0" shapeId="0" xr:uid="{00000000-0006-0000-0000-0000A8010000}">
      <text>
        <r>
          <rPr>
            <b/>
            <sz val="9"/>
            <rFont val="Tahoma"/>
            <charset val="1"/>
          </rPr>
          <t xml:space="preserve">Gairola, Krishan:
</t>
        </r>
        <r>
          <rPr>
            <sz val="9"/>
            <rFont val="Tahoma"/>
            <charset val="1"/>
          </rPr>
          <t>Gairola, Krishan:
Textfeld</t>
        </r>
      </text>
    </comment>
    <comment ref="Y67" authorId="0" shapeId="0" xr:uid="{00000000-0006-0000-0000-0000A9010000}">
      <text>
        <r>
          <rPr>
            <b/>
            <sz val="9"/>
            <rFont val="Tahoma"/>
            <charset val="1"/>
          </rPr>
          <t xml:space="preserve">Gairola, Krishan:
</t>
        </r>
        <r>
          <rPr>
            <sz val="9"/>
            <rFont val="Tahoma"/>
            <charset val="1"/>
          </rPr>
          <t>Gairola, Krishan:
Textfeld</t>
        </r>
      </text>
    </comment>
    <comment ref="Z67" authorId="0" shapeId="0" xr:uid="{00000000-0006-0000-0000-0000AA010000}">
      <text>
        <r>
          <rPr>
            <b/>
            <sz val="9"/>
            <rFont val="Tahoma"/>
            <charset val="1"/>
          </rPr>
          <t xml:space="preserve">Gairola, Krishan:
</t>
        </r>
        <r>
          <rPr>
            <sz val="9"/>
            <rFont val="Tahoma"/>
            <charset val="1"/>
          </rPr>
          <t>Gairola, Krishan:
Textfeld</t>
        </r>
      </text>
    </comment>
    <comment ref="I68" authorId="0" shapeId="0" xr:uid="{00000000-0006-0000-0000-0000AB010000}">
      <text>
        <r>
          <rPr>
            <b/>
            <sz val="9"/>
            <rFont val="Tahoma"/>
            <charset val="1"/>
          </rPr>
          <t xml:space="preserve">von Kleist, Björn:
</t>
        </r>
        <r>
          <rPr>
            <sz val="9"/>
            <rFont val="Tahoma"/>
            <charset val="1"/>
          </rPr>
          <t>von Kleist, Björn:
CO2-Wert</t>
        </r>
      </text>
    </comment>
    <comment ref="J68" authorId="0" shapeId="0" xr:uid="{00000000-0006-0000-0000-0000AC010000}">
      <text>
        <r>
          <rPr>
            <b/>
            <sz val="9"/>
            <rFont val="Tahoma"/>
            <charset val="1"/>
          </rPr>
          <t xml:space="preserve">von Kleist, Björn:
</t>
        </r>
        <r>
          <rPr>
            <sz val="9"/>
            <rFont val="Tahoma"/>
            <charset val="1"/>
          </rPr>
          <t>von Kleist, Björn:
CO2-Wert</t>
        </r>
      </text>
    </comment>
    <comment ref="P68" authorId="0" shapeId="0" xr:uid="{00000000-0006-0000-0000-0000AD010000}">
      <text>
        <r>
          <rPr>
            <b/>
            <sz val="9"/>
            <rFont val="Tahoma"/>
            <charset val="1"/>
          </rPr>
          <t xml:space="preserve">von Kleist, Björn:
</t>
        </r>
        <r>
          <rPr>
            <sz val="9"/>
            <rFont val="Tahoma"/>
            <charset val="1"/>
          </rPr>
          <t>von Kleist, Björn:
CO2-Wert</t>
        </r>
      </text>
    </comment>
    <comment ref="Q68" authorId="0" shapeId="0" xr:uid="{00000000-0006-0000-0000-0000AE010000}">
      <text>
        <r>
          <rPr>
            <b/>
            <sz val="9"/>
            <rFont val="Tahoma"/>
            <charset val="1"/>
          </rPr>
          <t xml:space="preserve">von Kleist, Björn:
</t>
        </r>
        <r>
          <rPr>
            <sz val="9"/>
            <rFont val="Tahoma"/>
            <charset val="1"/>
          </rPr>
          <t>von Kleist, Björn:
CO2-Wert</t>
        </r>
      </text>
    </comment>
    <comment ref="R68" authorId="0" shapeId="0" xr:uid="{00000000-0006-0000-0000-0000AF010000}">
      <text>
        <r>
          <rPr>
            <b/>
            <sz val="9"/>
            <rFont val="Tahoma"/>
            <charset val="1"/>
          </rPr>
          <t xml:space="preserve">von Kleist, Björn:
</t>
        </r>
        <r>
          <rPr>
            <sz val="9"/>
            <rFont val="Tahoma"/>
            <charset val="1"/>
          </rPr>
          <t>von Kleist, Björn:
CO2-Wert</t>
        </r>
      </text>
    </comment>
    <comment ref="S68" authorId="0" shapeId="0" xr:uid="{00000000-0006-0000-0000-0000B0010000}">
      <text>
        <r>
          <rPr>
            <b/>
            <sz val="9"/>
            <rFont val="Tahoma"/>
            <charset val="1"/>
          </rPr>
          <t xml:space="preserve">von Kleist, Björn:
</t>
        </r>
        <r>
          <rPr>
            <sz val="9"/>
            <rFont val="Tahoma"/>
            <charset val="1"/>
          </rPr>
          <t>von Kleist, Björn:
CO2-Wert</t>
        </r>
      </text>
    </comment>
    <comment ref="T68" authorId="0" shapeId="0" xr:uid="{00000000-0006-0000-0000-0000B1010000}">
      <text>
        <r>
          <rPr>
            <b/>
            <sz val="9"/>
            <rFont val="Tahoma"/>
            <charset val="1"/>
          </rPr>
          <t xml:space="preserve">von Kleist, Björn:
</t>
        </r>
        <r>
          <rPr>
            <sz val="9"/>
            <rFont val="Tahoma"/>
            <charset val="1"/>
          </rPr>
          <t>von Kleist, Björn:
CO2-Wert</t>
        </r>
      </text>
    </comment>
    <comment ref="U68" authorId="0" shapeId="0" xr:uid="{00000000-0006-0000-0000-0000B2010000}">
      <text>
        <r>
          <rPr>
            <b/>
            <sz val="9"/>
            <rFont val="Tahoma"/>
            <charset val="1"/>
          </rPr>
          <t xml:space="preserve">von Kleist, Björn:
</t>
        </r>
        <r>
          <rPr>
            <sz val="9"/>
            <rFont val="Tahoma"/>
            <charset val="1"/>
          </rPr>
          <t>von Kleist, Björn:
CO2-Wert</t>
        </r>
      </text>
    </comment>
    <comment ref="V68" authorId="0" shapeId="0" xr:uid="{00000000-0006-0000-0000-0000B3010000}">
      <text>
        <r>
          <rPr>
            <b/>
            <sz val="9"/>
            <rFont val="Tahoma"/>
            <charset val="1"/>
          </rPr>
          <t xml:space="preserve">von Kleist, Björn:
</t>
        </r>
        <r>
          <rPr>
            <sz val="9"/>
            <rFont val="Tahoma"/>
            <charset val="1"/>
          </rPr>
          <t>von Kleist, Björn:
CO2-Wert</t>
        </r>
      </text>
    </comment>
    <comment ref="W68" authorId="0" shapeId="0" xr:uid="{00000000-0006-0000-0000-0000B4010000}">
      <text>
        <r>
          <rPr>
            <b/>
            <sz val="9"/>
            <rFont val="Tahoma"/>
            <charset val="1"/>
          </rPr>
          <t xml:space="preserve">von Kleist, Björn:
</t>
        </r>
        <r>
          <rPr>
            <sz val="9"/>
            <rFont val="Tahoma"/>
            <charset val="1"/>
          </rPr>
          <t>von Kleist, Björn:
CO2-Wert</t>
        </r>
      </text>
    </comment>
    <comment ref="X68" authorId="0" shapeId="0" xr:uid="{00000000-0006-0000-0000-0000B5010000}">
      <text>
        <r>
          <rPr>
            <b/>
            <sz val="9"/>
            <rFont val="Tahoma"/>
            <charset val="1"/>
          </rPr>
          <t xml:space="preserve">von Kleist, Björn:
</t>
        </r>
        <r>
          <rPr>
            <sz val="9"/>
            <rFont val="Tahoma"/>
            <charset val="1"/>
          </rPr>
          <t>von Kleist, Björn:
CO2-Wert</t>
        </r>
      </text>
    </comment>
    <comment ref="Y68" authorId="0" shapeId="0" xr:uid="{00000000-0006-0000-0000-0000B6010000}">
      <text>
        <r>
          <rPr>
            <b/>
            <sz val="9"/>
            <rFont val="Tahoma"/>
            <charset val="1"/>
          </rPr>
          <t xml:space="preserve">von Kleist, Björn:
</t>
        </r>
        <r>
          <rPr>
            <sz val="9"/>
            <rFont val="Tahoma"/>
            <charset val="1"/>
          </rPr>
          <t>von Kleist, Björn:
CO2-Wert</t>
        </r>
      </text>
    </comment>
    <comment ref="Z68" authorId="0" shapeId="0" xr:uid="{00000000-0006-0000-0000-0000B7010000}">
      <text>
        <r>
          <rPr>
            <b/>
            <sz val="9"/>
            <rFont val="Tahoma"/>
            <charset val="1"/>
          </rPr>
          <t xml:space="preserve">von Kleist, Björn:
</t>
        </r>
        <r>
          <rPr>
            <sz val="9"/>
            <rFont val="Tahoma"/>
            <charset val="1"/>
          </rPr>
          <t>von Kleist, Björn:
CO2-Wert</t>
        </r>
      </text>
    </comment>
    <comment ref="I69" authorId="0" shapeId="0" xr:uid="{00000000-0006-0000-0000-0000B8010000}">
      <text>
        <r>
          <rPr>
            <b/>
            <sz val="9"/>
            <rFont val="Tahoma"/>
            <charset val="1"/>
          </rPr>
          <t xml:space="preserve">Gairola, Krishan:
</t>
        </r>
        <r>
          <rPr>
            <sz val="9"/>
            <rFont val="Tahoma"/>
            <charset val="1"/>
          </rPr>
          <t>Gairola, Krishan:
Textfeld</t>
        </r>
      </text>
    </comment>
    <comment ref="J69" authorId="0" shapeId="0" xr:uid="{00000000-0006-0000-0000-0000B9010000}">
      <text>
        <r>
          <rPr>
            <b/>
            <sz val="9"/>
            <rFont val="Tahoma"/>
            <charset val="1"/>
          </rPr>
          <t xml:space="preserve">Gairola, Krishan:
</t>
        </r>
        <r>
          <rPr>
            <sz val="9"/>
            <rFont val="Tahoma"/>
            <charset val="1"/>
          </rPr>
          <t>Gairola, Krishan:
Textfeld</t>
        </r>
      </text>
    </comment>
    <comment ref="P69" authorId="0" shapeId="0" xr:uid="{00000000-0006-0000-0000-0000BA010000}">
      <text>
        <r>
          <rPr>
            <b/>
            <sz val="9"/>
            <rFont val="Tahoma"/>
            <charset val="1"/>
          </rPr>
          <t xml:space="preserve">Gairola, Krishan:
</t>
        </r>
        <r>
          <rPr>
            <sz val="9"/>
            <rFont val="Tahoma"/>
            <charset val="1"/>
          </rPr>
          <t>Gairola, Krishan:
Textfeld</t>
        </r>
      </text>
    </comment>
    <comment ref="Q69" authorId="0" shapeId="0" xr:uid="{00000000-0006-0000-0000-0000BB010000}">
      <text>
        <r>
          <rPr>
            <b/>
            <sz val="9"/>
            <rFont val="Tahoma"/>
            <charset val="1"/>
          </rPr>
          <t xml:space="preserve">Gairola, Krishan:
</t>
        </r>
        <r>
          <rPr>
            <sz val="9"/>
            <rFont val="Tahoma"/>
            <charset val="1"/>
          </rPr>
          <t>Gairola, Krishan:
Textfeld</t>
        </r>
      </text>
    </comment>
    <comment ref="R69" authorId="0" shapeId="0" xr:uid="{00000000-0006-0000-0000-0000BC010000}">
      <text>
        <r>
          <rPr>
            <b/>
            <sz val="9"/>
            <rFont val="Tahoma"/>
            <charset val="1"/>
          </rPr>
          <t xml:space="preserve">Gairola, Krishan:
</t>
        </r>
        <r>
          <rPr>
            <sz val="9"/>
            <rFont val="Tahoma"/>
            <charset val="1"/>
          </rPr>
          <t>Gairola, Krishan:
Textfeld</t>
        </r>
      </text>
    </comment>
    <comment ref="S69" authorId="0" shapeId="0" xr:uid="{00000000-0006-0000-0000-0000BD010000}">
      <text>
        <r>
          <rPr>
            <b/>
            <sz val="9"/>
            <rFont val="Tahoma"/>
            <charset val="1"/>
          </rPr>
          <t xml:space="preserve">Gairola, Krishan:
</t>
        </r>
        <r>
          <rPr>
            <sz val="9"/>
            <rFont val="Tahoma"/>
            <charset val="1"/>
          </rPr>
          <t>Gairola, Krishan:
Textfeld</t>
        </r>
      </text>
    </comment>
    <comment ref="T69" authorId="0" shapeId="0" xr:uid="{00000000-0006-0000-0000-0000BE010000}">
      <text>
        <r>
          <rPr>
            <b/>
            <sz val="9"/>
            <rFont val="Tahoma"/>
            <charset val="1"/>
          </rPr>
          <t xml:space="preserve">Gairola, Krishan:
</t>
        </r>
        <r>
          <rPr>
            <sz val="9"/>
            <rFont val="Tahoma"/>
            <charset val="1"/>
          </rPr>
          <t>Gairola, Krishan:
Textfeld</t>
        </r>
      </text>
    </comment>
    <comment ref="U69" authorId="0" shapeId="0" xr:uid="{00000000-0006-0000-0000-0000BF010000}">
      <text>
        <r>
          <rPr>
            <b/>
            <sz val="9"/>
            <rFont val="Tahoma"/>
            <charset val="1"/>
          </rPr>
          <t xml:space="preserve">Gairola, Krishan:
</t>
        </r>
        <r>
          <rPr>
            <sz val="9"/>
            <rFont val="Tahoma"/>
            <charset val="1"/>
          </rPr>
          <t>Gairola, Krishan:
Textfeld</t>
        </r>
      </text>
    </comment>
    <comment ref="V69" authorId="0" shapeId="0" xr:uid="{00000000-0006-0000-0000-0000C0010000}">
      <text>
        <r>
          <rPr>
            <b/>
            <sz val="9"/>
            <rFont val="Tahoma"/>
            <charset val="1"/>
          </rPr>
          <t xml:space="preserve">Gairola, Krishan:
</t>
        </r>
        <r>
          <rPr>
            <sz val="9"/>
            <rFont val="Tahoma"/>
            <charset val="1"/>
          </rPr>
          <t>Gairola, Krishan:
Textfeld</t>
        </r>
      </text>
    </comment>
    <comment ref="W69" authorId="0" shapeId="0" xr:uid="{00000000-0006-0000-0000-0000C1010000}">
      <text>
        <r>
          <rPr>
            <b/>
            <sz val="9"/>
            <rFont val="Tahoma"/>
            <charset val="1"/>
          </rPr>
          <t xml:space="preserve">Gairola, Krishan:
</t>
        </r>
        <r>
          <rPr>
            <sz val="9"/>
            <rFont val="Tahoma"/>
            <charset val="1"/>
          </rPr>
          <t>Gairola, Krishan:
Textfeld</t>
        </r>
      </text>
    </comment>
    <comment ref="X69" authorId="0" shapeId="0" xr:uid="{00000000-0006-0000-0000-0000C2010000}">
      <text>
        <r>
          <rPr>
            <b/>
            <sz val="9"/>
            <rFont val="Tahoma"/>
            <charset val="1"/>
          </rPr>
          <t xml:space="preserve">Gairola, Krishan:
</t>
        </r>
        <r>
          <rPr>
            <sz val="9"/>
            <rFont val="Tahoma"/>
            <charset val="1"/>
          </rPr>
          <t>Gairola, Krishan:
Textfeld</t>
        </r>
      </text>
    </comment>
    <comment ref="Y69" authorId="0" shapeId="0" xr:uid="{00000000-0006-0000-0000-0000C3010000}">
      <text>
        <r>
          <rPr>
            <b/>
            <sz val="9"/>
            <rFont val="Tahoma"/>
            <charset val="1"/>
          </rPr>
          <t xml:space="preserve">Gairola, Krishan:
</t>
        </r>
        <r>
          <rPr>
            <sz val="9"/>
            <rFont val="Tahoma"/>
            <charset val="1"/>
          </rPr>
          <t>Gairola, Krishan:
Textfeld</t>
        </r>
      </text>
    </comment>
    <comment ref="Z69" authorId="0" shapeId="0" xr:uid="{00000000-0006-0000-0000-0000C4010000}">
      <text>
        <r>
          <rPr>
            <b/>
            <sz val="9"/>
            <rFont val="Tahoma"/>
            <charset val="1"/>
          </rPr>
          <t xml:space="preserve">Gairola, Krishan:
</t>
        </r>
        <r>
          <rPr>
            <sz val="9"/>
            <rFont val="Tahoma"/>
            <charset val="1"/>
          </rPr>
          <t>Gairola, Krishan:
Textfeld</t>
        </r>
      </text>
    </comment>
    <comment ref="I70" authorId="0" shapeId="0" xr:uid="{00000000-0006-0000-0000-0000C5010000}">
      <text>
        <r>
          <rPr>
            <b/>
            <sz val="9"/>
            <rFont val="Tahoma"/>
            <charset val="1"/>
          </rPr>
          <t xml:space="preserve">von Kleist, Björn:
</t>
        </r>
        <r>
          <rPr>
            <sz val="9"/>
            <rFont val="Tahoma"/>
            <charset val="1"/>
          </rPr>
          <t>von Kleist, Björn:
CO2-Wert</t>
        </r>
      </text>
    </comment>
    <comment ref="J70" authorId="0" shapeId="0" xr:uid="{00000000-0006-0000-0000-0000C6010000}">
      <text>
        <r>
          <rPr>
            <b/>
            <sz val="9"/>
            <rFont val="Tahoma"/>
            <charset val="1"/>
          </rPr>
          <t xml:space="preserve">von Kleist, Björn:
</t>
        </r>
        <r>
          <rPr>
            <sz val="9"/>
            <rFont val="Tahoma"/>
            <charset val="1"/>
          </rPr>
          <t>von Kleist, Björn:
CO2-Wert</t>
        </r>
      </text>
    </comment>
    <comment ref="P70" authorId="0" shapeId="0" xr:uid="{00000000-0006-0000-0000-0000C7010000}">
      <text>
        <r>
          <rPr>
            <b/>
            <sz val="9"/>
            <rFont val="Tahoma"/>
            <charset val="1"/>
          </rPr>
          <t xml:space="preserve">von Kleist, Björn:
</t>
        </r>
        <r>
          <rPr>
            <sz val="9"/>
            <rFont val="Tahoma"/>
            <charset val="1"/>
          </rPr>
          <t>von Kleist, Björn:
CO2-Wert</t>
        </r>
      </text>
    </comment>
    <comment ref="Q70" authorId="0" shapeId="0" xr:uid="{00000000-0006-0000-0000-0000C8010000}">
      <text>
        <r>
          <rPr>
            <b/>
            <sz val="9"/>
            <rFont val="Tahoma"/>
            <charset val="1"/>
          </rPr>
          <t xml:space="preserve">von Kleist, Björn:
</t>
        </r>
        <r>
          <rPr>
            <sz val="9"/>
            <rFont val="Tahoma"/>
            <charset val="1"/>
          </rPr>
          <t>von Kleist, Björn:
CO2-Wert</t>
        </r>
      </text>
    </comment>
    <comment ref="R70" authorId="0" shapeId="0" xr:uid="{00000000-0006-0000-0000-0000C9010000}">
      <text>
        <r>
          <rPr>
            <b/>
            <sz val="9"/>
            <rFont val="Tahoma"/>
            <charset val="1"/>
          </rPr>
          <t xml:space="preserve">von Kleist, Björn:
</t>
        </r>
        <r>
          <rPr>
            <sz val="9"/>
            <rFont val="Tahoma"/>
            <charset val="1"/>
          </rPr>
          <t>von Kleist, Björn:
CO2-Wert</t>
        </r>
      </text>
    </comment>
    <comment ref="S70" authorId="0" shapeId="0" xr:uid="{00000000-0006-0000-0000-0000CA010000}">
      <text>
        <r>
          <rPr>
            <b/>
            <sz val="9"/>
            <rFont val="Tahoma"/>
            <charset val="1"/>
          </rPr>
          <t xml:space="preserve">von Kleist, Björn:
</t>
        </r>
        <r>
          <rPr>
            <sz val="9"/>
            <rFont val="Tahoma"/>
            <charset val="1"/>
          </rPr>
          <t>von Kleist, Björn:
CO2-Wert</t>
        </r>
      </text>
    </comment>
    <comment ref="T70" authorId="0" shapeId="0" xr:uid="{00000000-0006-0000-0000-0000CB010000}">
      <text>
        <r>
          <rPr>
            <b/>
            <sz val="9"/>
            <rFont val="Tahoma"/>
            <charset val="1"/>
          </rPr>
          <t xml:space="preserve">von Kleist, Björn:
</t>
        </r>
        <r>
          <rPr>
            <sz val="9"/>
            <rFont val="Tahoma"/>
            <charset val="1"/>
          </rPr>
          <t>von Kleist, Björn:
CO2-Wert</t>
        </r>
      </text>
    </comment>
    <comment ref="U70" authorId="0" shapeId="0" xr:uid="{00000000-0006-0000-0000-0000CC010000}">
      <text>
        <r>
          <rPr>
            <b/>
            <sz val="9"/>
            <rFont val="Tahoma"/>
            <charset val="1"/>
          </rPr>
          <t xml:space="preserve">von Kleist, Björn:
</t>
        </r>
        <r>
          <rPr>
            <sz val="9"/>
            <rFont val="Tahoma"/>
            <charset val="1"/>
          </rPr>
          <t>von Kleist, Björn:
CO2-Wert</t>
        </r>
      </text>
    </comment>
    <comment ref="V70" authorId="0" shapeId="0" xr:uid="{00000000-0006-0000-0000-0000CD010000}">
      <text>
        <r>
          <rPr>
            <b/>
            <sz val="9"/>
            <rFont val="Tahoma"/>
            <charset val="1"/>
          </rPr>
          <t xml:space="preserve">von Kleist, Björn:
</t>
        </r>
        <r>
          <rPr>
            <sz val="9"/>
            <rFont val="Tahoma"/>
            <charset val="1"/>
          </rPr>
          <t>von Kleist, Björn:
CO2-Wert</t>
        </r>
      </text>
    </comment>
    <comment ref="W70" authorId="0" shapeId="0" xr:uid="{00000000-0006-0000-0000-0000CE010000}">
      <text>
        <r>
          <rPr>
            <b/>
            <sz val="9"/>
            <rFont val="Tahoma"/>
            <charset val="1"/>
          </rPr>
          <t xml:space="preserve">von Kleist, Björn:
</t>
        </r>
        <r>
          <rPr>
            <sz val="9"/>
            <rFont val="Tahoma"/>
            <charset val="1"/>
          </rPr>
          <t>von Kleist, Björn:
CO2-Wert</t>
        </r>
      </text>
    </comment>
    <comment ref="X70" authorId="0" shapeId="0" xr:uid="{00000000-0006-0000-0000-0000CF010000}">
      <text>
        <r>
          <rPr>
            <b/>
            <sz val="9"/>
            <rFont val="Tahoma"/>
            <charset val="1"/>
          </rPr>
          <t xml:space="preserve">von Kleist, Björn:
</t>
        </r>
        <r>
          <rPr>
            <sz val="9"/>
            <rFont val="Tahoma"/>
            <charset val="1"/>
          </rPr>
          <t>von Kleist, Björn:
CO2-Wert</t>
        </r>
      </text>
    </comment>
    <comment ref="Y70" authorId="0" shapeId="0" xr:uid="{00000000-0006-0000-0000-0000D0010000}">
      <text>
        <r>
          <rPr>
            <b/>
            <sz val="9"/>
            <rFont val="Tahoma"/>
            <charset val="1"/>
          </rPr>
          <t xml:space="preserve">von Kleist, Björn:
</t>
        </r>
        <r>
          <rPr>
            <sz val="9"/>
            <rFont val="Tahoma"/>
            <charset val="1"/>
          </rPr>
          <t>von Kleist, Björn:
CO2-Wert</t>
        </r>
      </text>
    </comment>
    <comment ref="Z70" authorId="0" shapeId="0" xr:uid="{00000000-0006-0000-0000-0000D1010000}">
      <text>
        <r>
          <rPr>
            <b/>
            <sz val="9"/>
            <rFont val="Tahoma"/>
            <charset val="1"/>
          </rPr>
          <t xml:space="preserve">von Kleist, Björn:
</t>
        </r>
        <r>
          <rPr>
            <sz val="9"/>
            <rFont val="Tahoma"/>
            <charset val="1"/>
          </rPr>
          <t>von Kleist, Björn:
CO2-Wert</t>
        </r>
      </text>
    </comment>
    <comment ref="I71" authorId="0" shapeId="0" xr:uid="{00000000-0006-0000-0000-0000D2010000}">
      <text>
        <r>
          <rPr>
            <b/>
            <sz val="9"/>
            <rFont val="Tahoma"/>
            <charset val="1"/>
          </rPr>
          <t xml:space="preserve">Gairola, Krishan:
</t>
        </r>
        <r>
          <rPr>
            <sz val="9"/>
            <rFont val="Tahoma"/>
            <charset val="1"/>
          </rPr>
          <t>Gairola, Krishan:
Textfeld</t>
        </r>
      </text>
    </comment>
    <comment ref="J71" authorId="0" shapeId="0" xr:uid="{00000000-0006-0000-0000-0000D3010000}">
      <text>
        <r>
          <rPr>
            <b/>
            <sz val="9"/>
            <rFont val="Tahoma"/>
            <charset val="1"/>
          </rPr>
          <t xml:space="preserve">Gairola, Krishan:
</t>
        </r>
        <r>
          <rPr>
            <sz val="9"/>
            <rFont val="Tahoma"/>
            <charset val="1"/>
          </rPr>
          <t>Gairola, Krishan:
Textfeld</t>
        </r>
      </text>
    </comment>
    <comment ref="P71" authorId="0" shapeId="0" xr:uid="{00000000-0006-0000-0000-0000D4010000}">
      <text>
        <r>
          <rPr>
            <b/>
            <sz val="9"/>
            <rFont val="Tahoma"/>
            <charset val="1"/>
          </rPr>
          <t xml:space="preserve">Gairola, Krishan:
</t>
        </r>
        <r>
          <rPr>
            <sz val="9"/>
            <rFont val="Tahoma"/>
            <charset val="1"/>
          </rPr>
          <t>Gairola, Krishan:
Textfeld</t>
        </r>
      </text>
    </comment>
    <comment ref="Q71" authorId="0" shapeId="0" xr:uid="{00000000-0006-0000-0000-0000D5010000}">
      <text>
        <r>
          <rPr>
            <b/>
            <sz val="9"/>
            <rFont val="Tahoma"/>
            <charset val="1"/>
          </rPr>
          <t xml:space="preserve">Gairola, Krishan:
</t>
        </r>
        <r>
          <rPr>
            <sz val="9"/>
            <rFont val="Tahoma"/>
            <charset val="1"/>
          </rPr>
          <t>Gairola, Krishan:
Textfeld</t>
        </r>
      </text>
    </comment>
    <comment ref="R71" authorId="0" shapeId="0" xr:uid="{00000000-0006-0000-0000-0000D6010000}">
      <text>
        <r>
          <rPr>
            <b/>
            <sz val="9"/>
            <rFont val="Tahoma"/>
            <charset val="1"/>
          </rPr>
          <t xml:space="preserve">Gairola, Krishan:
</t>
        </r>
        <r>
          <rPr>
            <sz val="9"/>
            <rFont val="Tahoma"/>
            <charset val="1"/>
          </rPr>
          <t>Gairola, Krishan:
Textfeld</t>
        </r>
      </text>
    </comment>
    <comment ref="S71" authorId="0" shapeId="0" xr:uid="{00000000-0006-0000-0000-0000D7010000}">
      <text>
        <r>
          <rPr>
            <b/>
            <sz val="9"/>
            <rFont val="Tahoma"/>
            <charset val="1"/>
          </rPr>
          <t xml:space="preserve">Gairola, Krishan:
</t>
        </r>
        <r>
          <rPr>
            <sz val="9"/>
            <rFont val="Tahoma"/>
            <charset val="1"/>
          </rPr>
          <t>Gairola, Krishan:
Textfeld</t>
        </r>
      </text>
    </comment>
    <comment ref="T71" authorId="0" shapeId="0" xr:uid="{00000000-0006-0000-0000-0000D8010000}">
      <text>
        <r>
          <rPr>
            <b/>
            <sz val="9"/>
            <rFont val="Tahoma"/>
            <charset val="1"/>
          </rPr>
          <t xml:space="preserve">Gairola, Krishan:
</t>
        </r>
        <r>
          <rPr>
            <sz val="9"/>
            <rFont val="Tahoma"/>
            <charset val="1"/>
          </rPr>
          <t>Gairola, Krishan:
Textfeld</t>
        </r>
      </text>
    </comment>
    <comment ref="U71" authorId="0" shapeId="0" xr:uid="{00000000-0006-0000-0000-0000D9010000}">
      <text>
        <r>
          <rPr>
            <b/>
            <sz val="9"/>
            <rFont val="Tahoma"/>
            <charset val="1"/>
          </rPr>
          <t xml:space="preserve">Gairola, Krishan:
</t>
        </r>
        <r>
          <rPr>
            <sz val="9"/>
            <rFont val="Tahoma"/>
            <charset val="1"/>
          </rPr>
          <t>Gairola, Krishan:
Textfeld</t>
        </r>
      </text>
    </comment>
    <comment ref="V71" authorId="0" shapeId="0" xr:uid="{00000000-0006-0000-0000-0000DA010000}">
      <text>
        <r>
          <rPr>
            <b/>
            <sz val="9"/>
            <rFont val="Tahoma"/>
            <charset val="1"/>
          </rPr>
          <t xml:space="preserve">Gairola, Krishan:
</t>
        </r>
        <r>
          <rPr>
            <sz val="9"/>
            <rFont val="Tahoma"/>
            <charset val="1"/>
          </rPr>
          <t>Gairola, Krishan:
Textfeld</t>
        </r>
      </text>
    </comment>
    <comment ref="W71" authorId="0" shapeId="0" xr:uid="{00000000-0006-0000-0000-0000DB010000}">
      <text>
        <r>
          <rPr>
            <b/>
            <sz val="9"/>
            <rFont val="Tahoma"/>
            <charset val="1"/>
          </rPr>
          <t xml:space="preserve">Gairola, Krishan:
</t>
        </r>
        <r>
          <rPr>
            <sz val="9"/>
            <rFont val="Tahoma"/>
            <charset val="1"/>
          </rPr>
          <t>Gairola, Krishan:
Textfeld</t>
        </r>
      </text>
    </comment>
    <comment ref="X71" authorId="0" shapeId="0" xr:uid="{00000000-0006-0000-0000-0000DC010000}">
      <text>
        <r>
          <rPr>
            <b/>
            <sz val="9"/>
            <rFont val="Tahoma"/>
            <charset val="1"/>
          </rPr>
          <t xml:space="preserve">Gairola, Krishan:
</t>
        </r>
        <r>
          <rPr>
            <sz val="9"/>
            <rFont val="Tahoma"/>
            <charset val="1"/>
          </rPr>
          <t>Gairola, Krishan:
Textfeld</t>
        </r>
      </text>
    </comment>
    <comment ref="Y71" authorId="0" shapeId="0" xr:uid="{00000000-0006-0000-0000-0000DD010000}">
      <text>
        <r>
          <rPr>
            <b/>
            <sz val="9"/>
            <rFont val="Tahoma"/>
            <charset val="1"/>
          </rPr>
          <t xml:space="preserve">Gairola, Krishan:
</t>
        </r>
        <r>
          <rPr>
            <sz val="9"/>
            <rFont val="Tahoma"/>
            <charset val="1"/>
          </rPr>
          <t>Gairola, Krishan:
Textfeld</t>
        </r>
      </text>
    </comment>
    <comment ref="Z71" authorId="0" shapeId="0" xr:uid="{00000000-0006-0000-0000-0000DE010000}">
      <text>
        <r>
          <rPr>
            <b/>
            <sz val="9"/>
            <rFont val="Tahoma"/>
            <charset val="1"/>
          </rPr>
          <t xml:space="preserve">Gairola, Krishan:
</t>
        </r>
        <r>
          <rPr>
            <sz val="9"/>
            <rFont val="Tahoma"/>
            <charset val="1"/>
          </rPr>
          <t>Gairola, Krishan:
Textfeld</t>
        </r>
      </text>
    </comment>
    <comment ref="I72" authorId="0" shapeId="0" xr:uid="{00000000-0006-0000-0000-0000DF010000}">
      <text>
        <r>
          <rPr>
            <b/>
            <sz val="9"/>
            <rFont val="Tahoma"/>
            <charset val="1"/>
          </rPr>
          <t xml:space="preserve">von Kleist, Björn:
</t>
        </r>
        <r>
          <rPr>
            <sz val="9"/>
            <rFont val="Tahoma"/>
            <charset val="1"/>
          </rPr>
          <t>von Kleist, Björn:
CO2-Wert</t>
        </r>
      </text>
    </comment>
    <comment ref="J72" authorId="0" shapeId="0" xr:uid="{00000000-0006-0000-0000-0000E0010000}">
      <text>
        <r>
          <rPr>
            <b/>
            <sz val="9"/>
            <rFont val="Tahoma"/>
            <charset val="1"/>
          </rPr>
          <t xml:space="preserve">von Kleist, Björn:
</t>
        </r>
        <r>
          <rPr>
            <sz val="9"/>
            <rFont val="Tahoma"/>
            <charset val="1"/>
          </rPr>
          <t>von Kleist, Björn:
CO2-Wert</t>
        </r>
      </text>
    </comment>
    <comment ref="P72" authorId="0" shapeId="0" xr:uid="{00000000-0006-0000-0000-0000E1010000}">
      <text>
        <r>
          <rPr>
            <b/>
            <sz val="9"/>
            <rFont val="Tahoma"/>
            <charset val="1"/>
          </rPr>
          <t xml:space="preserve">von Kleist, Björn:
</t>
        </r>
        <r>
          <rPr>
            <sz val="9"/>
            <rFont val="Tahoma"/>
            <charset val="1"/>
          </rPr>
          <t>von Kleist, Björn:
CO2-Wert</t>
        </r>
      </text>
    </comment>
    <comment ref="Q72" authorId="0" shapeId="0" xr:uid="{00000000-0006-0000-0000-0000E2010000}">
      <text>
        <r>
          <rPr>
            <b/>
            <sz val="9"/>
            <rFont val="Tahoma"/>
            <charset val="1"/>
          </rPr>
          <t xml:space="preserve">von Kleist, Björn:
</t>
        </r>
        <r>
          <rPr>
            <sz val="9"/>
            <rFont val="Tahoma"/>
            <charset val="1"/>
          </rPr>
          <t>von Kleist, Björn:
CO2-Wert</t>
        </r>
      </text>
    </comment>
    <comment ref="R72" authorId="0" shapeId="0" xr:uid="{00000000-0006-0000-0000-0000E3010000}">
      <text>
        <r>
          <rPr>
            <b/>
            <sz val="9"/>
            <rFont val="Tahoma"/>
            <charset val="1"/>
          </rPr>
          <t xml:space="preserve">von Kleist, Björn:
</t>
        </r>
        <r>
          <rPr>
            <sz val="9"/>
            <rFont val="Tahoma"/>
            <charset val="1"/>
          </rPr>
          <t>von Kleist, Björn:
CO2-Wert</t>
        </r>
      </text>
    </comment>
    <comment ref="S72" authorId="0" shapeId="0" xr:uid="{00000000-0006-0000-0000-0000E4010000}">
      <text>
        <r>
          <rPr>
            <b/>
            <sz val="9"/>
            <rFont val="Tahoma"/>
            <charset val="1"/>
          </rPr>
          <t xml:space="preserve">von Kleist, Björn:
</t>
        </r>
        <r>
          <rPr>
            <sz val="9"/>
            <rFont val="Tahoma"/>
            <charset val="1"/>
          </rPr>
          <t>von Kleist, Björn:
CO2-Wert</t>
        </r>
      </text>
    </comment>
    <comment ref="T72" authorId="0" shapeId="0" xr:uid="{00000000-0006-0000-0000-0000E5010000}">
      <text>
        <r>
          <rPr>
            <b/>
            <sz val="9"/>
            <rFont val="Tahoma"/>
            <charset val="1"/>
          </rPr>
          <t xml:space="preserve">von Kleist, Björn:
</t>
        </r>
        <r>
          <rPr>
            <sz val="9"/>
            <rFont val="Tahoma"/>
            <charset val="1"/>
          </rPr>
          <t>von Kleist, Björn:
CO2-Wert</t>
        </r>
      </text>
    </comment>
    <comment ref="U72" authorId="0" shapeId="0" xr:uid="{00000000-0006-0000-0000-0000E6010000}">
      <text>
        <r>
          <rPr>
            <b/>
            <sz val="9"/>
            <rFont val="Tahoma"/>
            <charset val="1"/>
          </rPr>
          <t xml:space="preserve">von Kleist, Björn:
</t>
        </r>
        <r>
          <rPr>
            <sz val="9"/>
            <rFont val="Tahoma"/>
            <charset val="1"/>
          </rPr>
          <t>von Kleist, Björn:
CO2-Wert</t>
        </r>
      </text>
    </comment>
    <comment ref="V72" authorId="0" shapeId="0" xr:uid="{00000000-0006-0000-0000-0000E7010000}">
      <text>
        <r>
          <rPr>
            <b/>
            <sz val="9"/>
            <rFont val="Tahoma"/>
            <charset val="1"/>
          </rPr>
          <t xml:space="preserve">von Kleist, Björn:
</t>
        </r>
        <r>
          <rPr>
            <sz val="9"/>
            <rFont val="Tahoma"/>
            <charset val="1"/>
          </rPr>
          <t>von Kleist, Björn:
CO2-Wert</t>
        </r>
      </text>
    </comment>
    <comment ref="W72" authorId="0" shapeId="0" xr:uid="{00000000-0006-0000-0000-0000E8010000}">
      <text>
        <r>
          <rPr>
            <b/>
            <sz val="9"/>
            <rFont val="Tahoma"/>
            <charset val="1"/>
          </rPr>
          <t xml:space="preserve">von Kleist, Björn:
</t>
        </r>
        <r>
          <rPr>
            <sz val="9"/>
            <rFont val="Tahoma"/>
            <charset val="1"/>
          </rPr>
          <t>von Kleist, Björn:
CO2-Wert</t>
        </r>
      </text>
    </comment>
    <comment ref="X72" authorId="0" shapeId="0" xr:uid="{00000000-0006-0000-0000-0000E9010000}">
      <text>
        <r>
          <rPr>
            <b/>
            <sz val="9"/>
            <rFont val="Tahoma"/>
            <charset val="1"/>
          </rPr>
          <t xml:space="preserve">von Kleist, Björn:
</t>
        </r>
        <r>
          <rPr>
            <sz val="9"/>
            <rFont val="Tahoma"/>
            <charset val="1"/>
          </rPr>
          <t>von Kleist, Björn:
CO2-Wert</t>
        </r>
      </text>
    </comment>
    <comment ref="Y72" authorId="0" shapeId="0" xr:uid="{00000000-0006-0000-0000-0000EA010000}">
      <text>
        <r>
          <rPr>
            <b/>
            <sz val="9"/>
            <rFont val="Tahoma"/>
            <charset val="1"/>
          </rPr>
          <t xml:space="preserve">von Kleist, Björn:
</t>
        </r>
        <r>
          <rPr>
            <sz val="9"/>
            <rFont val="Tahoma"/>
            <charset val="1"/>
          </rPr>
          <t>von Kleist, Björn:
CO2-Wert</t>
        </r>
      </text>
    </comment>
    <comment ref="Z72" authorId="0" shapeId="0" xr:uid="{00000000-0006-0000-0000-0000EB010000}">
      <text>
        <r>
          <rPr>
            <b/>
            <sz val="9"/>
            <rFont val="Tahoma"/>
            <charset val="1"/>
          </rPr>
          <t xml:space="preserve">von Kleist, Björn:
</t>
        </r>
        <r>
          <rPr>
            <sz val="9"/>
            <rFont val="Tahoma"/>
            <charset val="1"/>
          </rPr>
          <t>von Kleist, Björn:
CO2-Wert</t>
        </r>
      </text>
    </comment>
    <comment ref="I73" authorId="0" shapeId="0" xr:uid="{00000000-0006-0000-0000-0000EC010000}">
      <text>
        <r>
          <rPr>
            <b/>
            <sz val="9"/>
            <rFont val="Tahoma"/>
            <charset val="1"/>
          </rPr>
          <t xml:space="preserve">Gairola, Krishan:
</t>
        </r>
        <r>
          <rPr>
            <sz val="9"/>
            <rFont val="Tahoma"/>
            <charset val="1"/>
          </rPr>
          <t>Gairola, Krishan:
Textfeld</t>
        </r>
      </text>
    </comment>
    <comment ref="J73" authorId="0" shapeId="0" xr:uid="{00000000-0006-0000-0000-0000ED010000}">
      <text>
        <r>
          <rPr>
            <b/>
            <sz val="9"/>
            <rFont val="Tahoma"/>
            <charset val="1"/>
          </rPr>
          <t xml:space="preserve">Gairola, Krishan:
</t>
        </r>
        <r>
          <rPr>
            <sz val="9"/>
            <rFont val="Tahoma"/>
            <charset val="1"/>
          </rPr>
          <t>Gairola, Krishan:
Textfeld</t>
        </r>
      </text>
    </comment>
    <comment ref="P73" authorId="0" shapeId="0" xr:uid="{00000000-0006-0000-0000-0000EE010000}">
      <text>
        <r>
          <rPr>
            <b/>
            <sz val="9"/>
            <rFont val="Tahoma"/>
            <charset val="1"/>
          </rPr>
          <t xml:space="preserve">Gairola, Krishan:
</t>
        </r>
        <r>
          <rPr>
            <sz val="9"/>
            <rFont val="Tahoma"/>
            <charset val="1"/>
          </rPr>
          <t>Gairola, Krishan:
Textfeld</t>
        </r>
      </text>
    </comment>
    <comment ref="Q73" authorId="0" shapeId="0" xr:uid="{00000000-0006-0000-0000-0000EF010000}">
      <text>
        <r>
          <rPr>
            <b/>
            <sz val="9"/>
            <rFont val="Tahoma"/>
            <charset val="1"/>
          </rPr>
          <t xml:space="preserve">Gairola, Krishan:
</t>
        </r>
        <r>
          <rPr>
            <sz val="9"/>
            <rFont val="Tahoma"/>
            <charset val="1"/>
          </rPr>
          <t>Gairola, Krishan:
Textfeld</t>
        </r>
      </text>
    </comment>
    <comment ref="R73" authorId="0" shapeId="0" xr:uid="{00000000-0006-0000-0000-0000F0010000}">
      <text>
        <r>
          <rPr>
            <b/>
            <sz val="9"/>
            <rFont val="Tahoma"/>
            <charset val="1"/>
          </rPr>
          <t xml:space="preserve">Gairola, Krishan:
</t>
        </r>
        <r>
          <rPr>
            <sz val="9"/>
            <rFont val="Tahoma"/>
            <charset val="1"/>
          </rPr>
          <t>Gairola, Krishan:
Textfeld</t>
        </r>
      </text>
    </comment>
    <comment ref="S73" authorId="0" shapeId="0" xr:uid="{00000000-0006-0000-0000-0000F1010000}">
      <text>
        <r>
          <rPr>
            <b/>
            <sz val="9"/>
            <rFont val="Tahoma"/>
            <charset val="1"/>
          </rPr>
          <t xml:space="preserve">Gairola, Krishan:
</t>
        </r>
        <r>
          <rPr>
            <sz val="9"/>
            <rFont val="Tahoma"/>
            <charset val="1"/>
          </rPr>
          <t>Gairola, Krishan:
Textfeld</t>
        </r>
      </text>
    </comment>
    <comment ref="T73" authorId="0" shapeId="0" xr:uid="{00000000-0006-0000-0000-0000F2010000}">
      <text>
        <r>
          <rPr>
            <b/>
            <sz val="9"/>
            <rFont val="Tahoma"/>
            <charset val="1"/>
          </rPr>
          <t xml:space="preserve">Gairola, Krishan:
</t>
        </r>
        <r>
          <rPr>
            <sz val="9"/>
            <rFont val="Tahoma"/>
            <charset val="1"/>
          </rPr>
          <t>Gairola, Krishan:
Textfeld</t>
        </r>
      </text>
    </comment>
    <comment ref="U73" authorId="0" shapeId="0" xr:uid="{00000000-0006-0000-0000-0000F3010000}">
      <text>
        <r>
          <rPr>
            <b/>
            <sz val="9"/>
            <rFont val="Tahoma"/>
            <charset val="1"/>
          </rPr>
          <t xml:space="preserve">Gairola, Krishan:
</t>
        </r>
        <r>
          <rPr>
            <sz val="9"/>
            <rFont val="Tahoma"/>
            <charset val="1"/>
          </rPr>
          <t>Gairola, Krishan:
Textfeld</t>
        </r>
      </text>
    </comment>
    <comment ref="V73" authorId="0" shapeId="0" xr:uid="{00000000-0006-0000-0000-0000F4010000}">
      <text>
        <r>
          <rPr>
            <b/>
            <sz val="9"/>
            <rFont val="Tahoma"/>
            <charset val="1"/>
          </rPr>
          <t xml:space="preserve">Gairola, Krishan:
</t>
        </r>
        <r>
          <rPr>
            <sz val="9"/>
            <rFont val="Tahoma"/>
            <charset val="1"/>
          </rPr>
          <t>Gairola, Krishan:
Textfeld</t>
        </r>
      </text>
    </comment>
    <comment ref="W73" authorId="0" shapeId="0" xr:uid="{00000000-0006-0000-0000-0000F5010000}">
      <text>
        <r>
          <rPr>
            <b/>
            <sz val="9"/>
            <rFont val="Tahoma"/>
            <charset val="1"/>
          </rPr>
          <t xml:space="preserve">Gairola, Krishan:
</t>
        </r>
        <r>
          <rPr>
            <sz val="9"/>
            <rFont val="Tahoma"/>
            <charset val="1"/>
          </rPr>
          <t>Gairola, Krishan:
Textfeld</t>
        </r>
      </text>
    </comment>
    <comment ref="X73" authorId="0" shapeId="0" xr:uid="{00000000-0006-0000-0000-0000F6010000}">
      <text>
        <r>
          <rPr>
            <b/>
            <sz val="9"/>
            <rFont val="Tahoma"/>
            <charset val="1"/>
          </rPr>
          <t xml:space="preserve">Gairola, Krishan:
</t>
        </r>
        <r>
          <rPr>
            <sz val="9"/>
            <rFont val="Tahoma"/>
            <charset val="1"/>
          </rPr>
          <t>Gairola, Krishan:
Textfeld</t>
        </r>
      </text>
    </comment>
    <comment ref="Y73" authorId="0" shapeId="0" xr:uid="{00000000-0006-0000-0000-0000F7010000}">
      <text>
        <r>
          <rPr>
            <b/>
            <sz val="9"/>
            <rFont val="Tahoma"/>
            <charset val="1"/>
          </rPr>
          <t xml:space="preserve">Gairola, Krishan:
</t>
        </r>
        <r>
          <rPr>
            <sz val="9"/>
            <rFont val="Tahoma"/>
            <charset val="1"/>
          </rPr>
          <t>Gairola, Krishan:
Textfeld</t>
        </r>
      </text>
    </comment>
    <comment ref="Z73" authorId="0" shapeId="0" xr:uid="{00000000-0006-0000-0000-0000F8010000}">
      <text>
        <r>
          <rPr>
            <b/>
            <sz val="9"/>
            <rFont val="Tahoma"/>
            <charset val="1"/>
          </rPr>
          <t xml:space="preserve">Gairola, Krishan:
</t>
        </r>
        <r>
          <rPr>
            <sz val="9"/>
            <rFont val="Tahoma"/>
            <charset val="1"/>
          </rPr>
          <t>Gairola, Krishan:
Textfeld</t>
        </r>
      </text>
    </comment>
    <comment ref="I74" authorId="0" shapeId="0" xr:uid="{00000000-0006-0000-0000-0000F9010000}">
      <text>
        <r>
          <rPr>
            <b/>
            <sz val="9"/>
            <rFont val="Tahoma"/>
            <charset val="1"/>
          </rPr>
          <t xml:space="preserve">von Kleist, Björn:
</t>
        </r>
        <r>
          <rPr>
            <sz val="9"/>
            <rFont val="Tahoma"/>
            <charset val="1"/>
          </rPr>
          <t>von Kleist, Björn:
CO2-Wert</t>
        </r>
      </text>
    </comment>
    <comment ref="J74" authorId="0" shapeId="0" xr:uid="{00000000-0006-0000-0000-0000FA010000}">
      <text>
        <r>
          <rPr>
            <b/>
            <sz val="9"/>
            <rFont val="Tahoma"/>
            <charset val="1"/>
          </rPr>
          <t xml:space="preserve">von Kleist, Björn:
</t>
        </r>
        <r>
          <rPr>
            <sz val="9"/>
            <rFont val="Tahoma"/>
            <charset val="1"/>
          </rPr>
          <t>von Kleist, Björn:
CO2-Wert</t>
        </r>
      </text>
    </comment>
    <comment ref="P74" authorId="0" shapeId="0" xr:uid="{00000000-0006-0000-0000-0000FB010000}">
      <text>
        <r>
          <rPr>
            <b/>
            <sz val="9"/>
            <rFont val="Tahoma"/>
            <charset val="1"/>
          </rPr>
          <t xml:space="preserve">von Kleist, Björn:
</t>
        </r>
        <r>
          <rPr>
            <sz val="9"/>
            <rFont val="Tahoma"/>
            <charset val="1"/>
          </rPr>
          <t>von Kleist, Björn:
CO2-Wert</t>
        </r>
      </text>
    </comment>
    <comment ref="Q74" authorId="0" shapeId="0" xr:uid="{00000000-0006-0000-0000-0000FC010000}">
      <text>
        <r>
          <rPr>
            <b/>
            <sz val="9"/>
            <rFont val="Tahoma"/>
            <charset val="1"/>
          </rPr>
          <t xml:space="preserve">von Kleist, Björn:
</t>
        </r>
        <r>
          <rPr>
            <sz val="9"/>
            <rFont val="Tahoma"/>
            <charset val="1"/>
          </rPr>
          <t>von Kleist, Björn:
CO2-Wert</t>
        </r>
      </text>
    </comment>
    <comment ref="R74" authorId="0" shapeId="0" xr:uid="{00000000-0006-0000-0000-0000FD010000}">
      <text>
        <r>
          <rPr>
            <b/>
            <sz val="9"/>
            <rFont val="Tahoma"/>
            <charset val="1"/>
          </rPr>
          <t xml:space="preserve">von Kleist, Björn:
</t>
        </r>
        <r>
          <rPr>
            <sz val="9"/>
            <rFont val="Tahoma"/>
            <charset val="1"/>
          </rPr>
          <t>von Kleist, Björn:
CO2-Wert</t>
        </r>
      </text>
    </comment>
    <comment ref="S74" authorId="0" shapeId="0" xr:uid="{00000000-0006-0000-0000-0000FE010000}">
      <text>
        <r>
          <rPr>
            <b/>
            <sz val="9"/>
            <rFont val="Tahoma"/>
            <charset val="1"/>
          </rPr>
          <t xml:space="preserve">von Kleist, Björn:
</t>
        </r>
        <r>
          <rPr>
            <sz val="9"/>
            <rFont val="Tahoma"/>
            <charset val="1"/>
          </rPr>
          <t>von Kleist, Björn:
CO2-Wert</t>
        </r>
      </text>
    </comment>
    <comment ref="T74" authorId="0" shapeId="0" xr:uid="{00000000-0006-0000-0000-0000FF010000}">
      <text>
        <r>
          <rPr>
            <b/>
            <sz val="9"/>
            <rFont val="Tahoma"/>
            <charset val="1"/>
          </rPr>
          <t xml:space="preserve">von Kleist, Björn:
</t>
        </r>
        <r>
          <rPr>
            <sz val="9"/>
            <rFont val="Tahoma"/>
            <charset val="1"/>
          </rPr>
          <t>von Kleist, Björn:
CO2-Wert</t>
        </r>
      </text>
    </comment>
    <comment ref="U74" authorId="0" shapeId="0" xr:uid="{00000000-0006-0000-0000-000000020000}">
      <text>
        <r>
          <rPr>
            <b/>
            <sz val="9"/>
            <rFont val="Tahoma"/>
            <charset val="1"/>
          </rPr>
          <t xml:space="preserve">von Kleist, Björn:
</t>
        </r>
        <r>
          <rPr>
            <sz val="9"/>
            <rFont val="Tahoma"/>
            <charset val="1"/>
          </rPr>
          <t>von Kleist, Björn:
CO2-Wert</t>
        </r>
      </text>
    </comment>
    <comment ref="V74" authorId="0" shapeId="0" xr:uid="{00000000-0006-0000-0000-000001020000}">
      <text>
        <r>
          <rPr>
            <b/>
            <sz val="9"/>
            <rFont val="Tahoma"/>
            <charset val="1"/>
          </rPr>
          <t xml:space="preserve">von Kleist, Björn:
</t>
        </r>
        <r>
          <rPr>
            <sz val="9"/>
            <rFont val="Tahoma"/>
            <charset val="1"/>
          </rPr>
          <t>von Kleist, Björn:
CO2-Wert</t>
        </r>
      </text>
    </comment>
    <comment ref="W74" authorId="0" shapeId="0" xr:uid="{00000000-0006-0000-0000-000002020000}">
      <text>
        <r>
          <rPr>
            <b/>
            <sz val="9"/>
            <rFont val="Tahoma"/>
            <charset val="1"/>
          </rPr>
          <t xml:space="preserve">von Kleist, Björn:
</t>
        </r>
        <r>
          <rPr>
            <sz val="9"/>
            <rFont val="Tahoma"/>
            <charset val="1"/>
          </rPr>
          <t>von Kleist, Björn:
CO2-Wert</t>
        </r>
      </text>
    </comment>
    <comment ref="X74" authorId="0" shapeId="0" xr:uid="{00000000-0006-0000-0000-000003020000}">
      <text>
        <r>
          <rPr>
            <b/>
            <sz val="9"/>
            <rFont val="Tahoma"/>
            <charset val="1"/>
          </rPr>
          <t xml:space="preserve">von Kleist, Björn:
</t>
        </r>
        <r>
          <rPr>
            <sz val="9"/>
            <rFont val="Tahoma"/>
            <charset val="1"/>
          </rPr>
          <t>von Kleist, Björn:
CO2-Wert</t>
        </r>
      </text>
    </comment>
    <comment ref="Y74" authorId="0" shapeId="0" xr:uid="{00000000-0006-0000-0000-000004020000}">
      <text>
        <r>
          <rPr>
            <b/>
            <sz val="9"/>
            <rFont val="Tahoma"/>
            <charset val="1"/>
          </rPr>
          <t xml:space="preserve">von Kleist, Björn:
</t>
        </r>
        <r>
          <rPr>
            <sz val="9"/>
            <rFont val="Tahoma"/>
            <charset val="1"/>
          </rPr>
          <t>von Kleist, Björn:
CO2-Wert</t>
        </r>
      </text>
    </comment>
    <comment ref="Z74" authorId="0" shapeId="0" xr:uid="{00000000-0006-0000-0000-000005020000}">
      <text>
        <r>
          <rPr>
            <b/>
            <sz val="9"/>
            <rFont val="Tahoma"/>
            <charset val="1"/>
          </rPr>
          <t xml:space="preserve">von Kleist, Björn:
</t>
        </r>
        <r>
          <rPr>
            <sz val="9"/>
            <rFont val="Tahoma"/>
            <charset val="1"/>
          </rPr>
          <t>von Kleist, Björn:
CO2-Wert</t>
        </r>
      </text>
    </comment>
    <comment ref="I75" authorId="0" shapeId="0" xr:uid="{00000000-0006-0000-0000-000006020000}">
      <text>
        <r>
          <rPr>
            <b/>
            <sz val="9"/>
            <rFont val="Tahoma"/>
            <charset val="1"/>
          </rPr>
          <t xml:space="preserve">Gairola, Krishan:
</t>
        </r>
        <r>
          <rPr>
            <sz val="9"/>
            <rFont val="Tahoma"/>
            <charset val="1"/>
          </rPr>
          <t>Gairola, Krishan:
Textfeld</t>
        </r>
      </text>
    </comment>
    <comment ref="J75" authorId="0" shapeId="0" xr:uid="{00000000-0006-0000-0000-000007020000}">
      <text>
        <r>
          <rPr>
            <b/>
            <sz val="9"/>
            <rFont val="Tahoma"/>
            <charset val="1"/>
          </rPr>
          <t xml:space="preserve">Gairola, Krishan:
</t>
        </r>
        <r>
          <rPr>
            <sz val="9"/>
            <rFont val="Tahoma"/>
            <charset val="1"/>
          </rPr>
          <t>Gairola, Krishan:
Textfeld</t>
        </r>
      </text>
    </comment>
    <comment ref="P75" authorId="0" shapeId="0" xr:uid="{00000000-0006-0000-0000-000008020000}">
      <text>
        <r>
          <rPr>
            <b/>
            <sz val="9"/>
            <rFont val="Tahoma"/>
            <charset val="1"/>
          </rPr>
          <t xml:space="preserve">Gairola, Krishan:
</t>
        </r>
        <r>
          <rPr>
            <sz val="9"/>
            <rFont val="Tahoma"/>
            <charset val="1"/>
          </rPr>
          <t>Gairola, Krishan:
Textfeld</t>
        </r>
      </text>
    </comment>
    <comment ref="Q75" authorId="0" shapeId="0" xr:uid="{00000000-0006-0000-0000-000009020000}">
      <text>
        <r>
          <rPr>
            <b/>
            <sz val="9"/>
            <rFont val="Tahoma"/>
            <charset val="1"/>
          </rPr>
          <t xml:space="preserve">Gairola, Krishan:
</t>
        </r>
        <r>
          <rPr>
            <sz val="9"/>
            <rFont val="Tahoma"/>
            <charset val="1"/>
          </rPr>
          <t>Gairola, Krishan:
Textfeld</t>
        </r>
      </text>
    </comment>
    <comment ref="R75" authorId="0" shapeId="0" xr:uid="{00000000-0006-0000-0000-00000A020000}">
      <text>
        <r>
          <rPr>
            <b/>
            <sz val="9"/>
            <rFont val="Tahoma"/>
            <charset val="1"/>
          </rPr>
          <t xml:space="preserve">Gairola, Krishan:
</t>
        </r>
        <r>
          <rPr>
            <sz val="9"/>
            <rFont val="Tahoma"/>
            <charset val="1"/>
          </rPr>
          <t>Gairola, Krishan:
Textfeld</t>
        </r>
      </text>
    </comment>
    <comment ref="S75" authorId="0" shapeId="0" xr:uid="{00000000-0006-0000-0000-00000B020000}">
      <text>
        <r>
          <rPr>
            <b/>
            <sz val="9"/>
            <rFont val="Tahoma"/>
            <charset val="1"/>
          </rPr>
          <t xml:space="preserve">Gairola, Krishan:
</t>
        </r>
        <r>
          <rPr>
            <sz val="9"/>
            <rFont val="Tahoma"/>
            <charset val="1"/>
          </rPr>
          <t>Gairola, Krishan:
Textfeld</t>
        </r>
      </text>
    </comment>
    <comment ref="T75" authorId="0" shapeId="0" xr:uid="{00000000-0006-0000-0000-00000C020000}">
      <text>
        <r>
          <rPr>
            <b/>
            <sz val="9"/>
            <rFont val="Tahoma"/>
            <charset val="1"/>
          </rPr>
          <t xml:space="preserve">Gairola, Krishan:
</t>
        </r>
        <r>
          <rPr>
            <sz val="9"/>
            <rFont val="Tahoma"/>
            <charset val="1"/>
          </rPr>
          <t>Gairola, Krishan:
Textfeld</t>
        </r>
      </text>
    </comment>
    <comment ref="U75" authorId="0" shapeId="0" xr:uid="{00000000-0006-0000-0000-00000D020000}">
      <text>
        <r>
          <rPr>
            <b/>
            <sz val="9"/>
            <rFont val="Tahoma"/>
            <charset val="1"/>
          </rPr>
          <t xml:space="preserve">Gairola, Krishan:
</t>
        </r>
        <r>
          <rPr>
            <sz val="9"/>
            <rFont val="Tahoma"/>
            <charset val="1"/>
          </rPr>
          <t>Gairola, Krishan:
Textfeld</t>
        </r>
      </text>
    </comment>
    <comment ref="V75" authorId="0" shapeId="0" xr:uid="{00000000-0006-0000-0000-00000E020000}">
      <text>
        <r>
          <rPr>
            <b/>
            <sz val="9"/>
            <rFont val="Tahoma"/>
            <charset val="1"/>
          </rPr>
          <t xml:space="preserve">Gairola, Krishan:
</t>
        </r>
        <r>
          <rPr>
            <sz val="9"/>
            <rFont val="Tahoma"/>
            <charset val="1"/>
          </rPr>
          <t>Gairola, Krishan:
Textfeld</t>
        </r>
      </text>
    </comment>
    <comment ref="W75" authorId="0" shapeId="0" xr:uid="{00000000-0006-0000-0000-00000F020000}">
      <text>
        <r>
          <rPr>
            <b/>
            <sz val="9"/>
            <rFont val="Tahoma"/>
            <charset val="1"/>
          </rPr>
          <t xml:space="preserve">Gairola, Krishan:
</t>
        </r>
        <r>
          <rPr>
            <sz val="9"/>
            <rFont val="Tahoma"/>
            <charset val="1"/>
          </rPr>
          <t>Gairola, Krishan:
Textfeld</t>
        </r>
      </text>
    </comment>
    <comment ref="X75" authorId="0" shapeId="0" xr:uid="{00000000-0006-0000-0000-000010020000}">
      <text>
        <r>
          <rPr>
            <b/>
            <sz val="9"/>
            <rFont val="Tahoma"/>
            <charset val="1"/>
          </rPr>
          <t xml:space="preserve">Gairola, Krishan:
</t>
        </r>
        <r>
          <rPr>
            <sz val="9"/>
            <rFont val="Tahoma"/>
            <charset val="1"/>
          </rPr>
          <t>Gairola, Krishan:
Textfeld</t>
        </r>
      </text>
    </comment>
    <comment ref="Y75" authorId="0" shapeId="0" xr:uid="{00000000-0006-0000-0000-000011020000}">
      <text>
        <r>
          <rPr>
            <b/>
            <sz val="9"/>
            <rFont val="Tahoma"/>
            <charset val="1"/>
          </rPr>
          <t xml:space="preserve">Gairola, Krishan:
</t>
        </r>
        <r>
          <rPr>
            <sz val="9"/>
            <rFont val="Tahoma"/>
            <charset val="1"/>
          </rPr>
          <t>Gairola, Krishan:
Textfeld</t>
        </r>
      </text>
    </comment>
    <comment ref="Z75" authorId="0" shapeId="0" xr:uid="{00000000-0006-0000-0000-000012020000}">
      <text>
        <r>
          <rPr>
            <b/>
            <sz val="9"/>
            <rFont val="Tahoma"/>
            <charset val="1"/>
          </rPr>
          <t xml:space="preserve">Gairola, Krishan:
</t>
        </r>
        <r>
          <rPr>
            <sz val="9"/>
            <rFont val="Tahoma"/>
            <charset val="1"/>
          </rPr>
          <t>Gairola, Krishan:
Textfeld</t>
        </r>
      </text>
    </comment>
    <comment ref="I76" authorId="0" shapeId="0" xr:uid="{00000000-0006-0000-0000-000013020000}">
      <text>
        <r>
          <rPr>
            <b/>
            <sz val="9"/>
            <rFont val="Tahoma"/>
            <charset val="1"/>
          </rPr>
          <t xml:space="preserve">von Kleist, Björn:
</t>
        </r>
        <r>
          <rPr>
            <sz val="9"/>
            <rFont val="Tahoma"/>
            <charset val="1"/>
          </rPr>
          <t>von Kleist, Björn:
CO2-Wert</t>
        </r>
      </text>
    </comment>
    <comment ref="J76" authorId="0" shapeId="0" xr:uid="{00000000-0006-0000-0000-000014020000}">
      <text>
        <r>
          <rPr>
            <b/>
            <sz val="9"/>
            <rFont val="Tahoma"/>
            <charset val="1"/>
          </rPr>
          <t xml:space="preserve">von Kleist, Björn:
</t>
        </r>
        <r>
          <rPr>
            <sz val="9"/>
            <rFont val="Tahoma"/>
            <charset val="1"/>
          </rPr>
          <t>von Kleist, Björn:
CO2-Wert</t>
        </r>
      </text>
    </comment>
    <comment ref="P76" authorId="0" shapeId="0" xr:uid="{00000000-0006-0000-0000-000015020000}">
      <text>
        <r>
          <rPr>
            <b/>
            <sz val="9"/>
            <rFont val="Tahoma"/>
            <charset val="1"/>
          </rPr>
          <t xml:space="preserve">von Kleist, Björn:
</t>
        </r>
        <r>
          <rPr>
            <sz val="9"/>
            <rFont val="Tahoma"/>
            <charset val="1"/>
          </rPr>
          <t>von Kleist, Björn:
CO2-Wert</t>
        </r>
      </text>
    </comment>
    <comment ref="Q76" authorId="0" shapeId="0" xr:uid="{00000000-0006-0000-0000-000016020000}">
      <text>
        <r>
          <rPr>
            <b/>
            <sz val="9"/>
            <rFont val="Tahoma"/>
            <charset val="1"/>
          </rPr>
          <t xml:space="preserve">von Kleist, Björn:
</t>
        </r>
        <r>
          <rPr>
            <sz val="9"/>
            <rFont val="Tahoma"/>
            <charset val="1"/>
          </rPr>
          <t>von Kleist, Björn:
CO2-Wert</t>
        </r>
      </text>
    </comment>
    <comment ref="R76" authorId="0" shapeId="0" xr:uid="{00000000-0006-0000-0000-000017020000}">
      <text>
        <r>
          <rPr>
            <b/>
            <sz val="9"/>
            <rFont val="Tahoma"/>
            <charset val="1"/>
          </rPr>
          <t xml:space="preserve">von Kleist, Björn:
</t>
        </r>
        <r>
          <rPr>
            <sz val="9"/>
            <rFont val="Tahoma"/>
            <charset val="1"/>
          </rPr>
          <t>von Kleist, Björn:
CO2-Wert</t>
        </r>
      </text>
    </comment>
    <comment ref="S76" authorId="0" shapeId="0" xr:uid="{00000000-0006-0000-0000-000018020000}">
      <text>
        <r>
          <rPr>
            <b/>
            <sz val="9"/>
            <rFont val="Tahoma"/>
            <charset val="1"/>
          </rPr>
          <t xml:space="preserve">von Kleist, Björn:
</t>
        </r>
        <r>
          <rPr>
            <sz val="9"/>
            <rFont val="Tahoma"/>
            <charset val="1"/>
          </rPr>
          <t>von Kleist, Björn:
CO2-Wert</t>
        </r>
      </text>
    </comment>
    <comment ref="T76" authorId="0" shapeId="0" xr:uid="{00000000-0006-0000-0000-000019020000}">
      <text>
        <r>
          <rPr>
            <b/>
            <sz val="9"/>
            <rFont val="Tahoma"/>
            <charset val="1"/>
          </rPr>
          <t xml:space="preserve">von Kleist, Björn:
</t>
        </r>
        <r>
          <rPr>
            <sz val="9"/>
            <rFont val="Tahoma"/>
            <charset val="1"/>
          </rPr>
          <t>von Kleist, Björn:
CO2-Wert</t>
        </r>
      </text>
    </comment>
    <comment ref="U76" authorId="0" shapeId="0" xr:uid="{00000000-0006-0000-0000-00001A020000}">
      <text>
        <r>
          <rPr>
            <b/>
            <sz val="9"/>
            <rFont val="Tahoma"/>
            <charset val="1"/>
          </rPr>
          <t xml:space="preserve">von Kleist, Björn:
</t>
        </r>
        <r>
          <rPr>
            <sz val="9"/>
            <rFont val="Tahoma"/>
            <charset val="1"/>
          </rPr>
          <t>von Kleist, Björn:
CO2-Wert</t>
        </r>
      </text>
    </comment>
    <comment ref="V76" authorId="0" shapeId="0" xr:uid="{00000000-0006-0000-0000-00001B020000}">
      <text>
        <r>
          <rPr>
            <b/>
            <sz val="9"/>
            <rFont val="Tahoma"/>
            <charset val="1"/>
          </rPr>
          <t xml:space="preserve">von Kleist, Björn:
</t>
        </r>
        <r>
          <rPr>
            <sz val="9"/>
            <rFont val="Tahoma"/>
            <charset val="1"/>
          </rPr>
          <t>von Kleist, Björn:
CO2-Wert</t>
        </r>
      </text>
    </comment>
    <comment ref="W76" authorId="0" shapeId="0" xr:uid="{00000000-0006-0000-0000-00001C020000}">
      <text>
        <r>
          <rPr>
            <b/>
            <sz val="9"/>
            <rFont val="Tahoma"/>
            <charset val="1"/>
          </rPr>
          <t xml:space="preserve">von Kleist, Björn:
</t>
        </r>
        <r>
          <rPr>
            <sz val="9"/>
            <rFont val="Tahoma"/>
            <charset val="1"/>
          </rPr>
          <t>von Kleist, Björn:
CO2-Wert</t>
        </r>
      </text>
    </comment>
    <comment ref="X76" authorId="0" shapeId="0" xr:uid="{00000000-0006-0000-0000-00001D020000}">
      <text>
        <r>
          <rPr>
            <b/>
            <sz val="9"/>
            <rFont val="Tahoma"/>
            <charset val="1"/>
          </rPr>
          <t xml:space="preserve">von Kleist, Björn:
</t>
        </r>
        <r>
          <rPr>
            <sz val="9"/>
            <rFont val="Tahoma"/>
            <charset val="1"/>
          </rPr>
          <t>von Kleist, Björn:
CO2-Wert</t>
        </r>
      </text>
    </comment>
    <comment ref="Y76" authorId="0" shapeId="0" xr:uid="{00000000-0006-0000-0000-00001E020000}">
      <text>
        <r>
          <rPr>
            <b/>
            <sz val="9"/>
            <rFont val="Tahoma"/>
            <charset val="1"/>
          </rPr>
          <t xml:space="preserve">von Kleist, Björn:
</t>
        </r>
        <r>
          <rPr>
            <sz val="9"/>
            <rFont val="Tahoma"/>
            <charset val="1"/>
          </rPr>
          <t>von Kleist, Björn:
CO2-Wert</t>
        </r>
      </text>
    </comment>
    <comment ref="Z76" authorId="0" shapeId="0" xr:uid="{00000000-0006-0000-0000-00001F020000}">
      <text>
        <r>
          <rPr>
            <b/>
            <sz val="9"/>
            <rFont val="Tahoma"/>
            <charset val="1"/>
          </rPr>
          <t xml:space="preserve">von Kleist, Björn:
</t>
        </r>
        <r>
          <rPr>
            <sz val="9"/>
            <rFont val="Tahoma"/>
            <charset val="1"/>
          </rPr>
          <t>von Kleist, Björn:
CO2-Wert</t>
        </r>
      </text>
    </comment>
    <comment ref="I77" authorId="0" shapeId="0" xr:uid="{00000000-0006-0000-0000-000020020000}">
      <text>
        <r>
          <rPr>
            <b/>
            <sz val="9"/>
            <rFont val="Tahoma"/>
            <charset val="1"/>
          </rPr>
          <t xml:space="preserve">Gairola, Krishan:
</t>
        </r>
        <r>
          <rPr>
            <sz val="9"/>
            <rFont val="Tahoma"/>
            <charset val="1"/>
          </rPr>
          <t>Gairola, Krishan:
Textfeld</t>
        </r>
      </text>
    </comment>
    <comment ref="J77" authorId="0" shapeId="0" xr:uid="{00000000-0006-0000-0000-000021020000}">
      <text>
        <r>
          <rPr>
            <b/>
            <sz val="9"/>
            <rFont val="Tahoma"/>
            <charset val="1"/>
          </rPr>
          <t xml:space="preserve">Gairola, Krishan:
</t>
        </r>
        <r>
          <rPr>
            <sz val="9"/>
            <rFont val="Tahoma"/>
            <charset val="1"/>
          </rPr>
          <t>Gairola, Krishan:
Textfeld</t>
        </r>
      </text>
    </comment>
    <comment ref="P77" authorId="0" shapeId="0" xr:uid="{00000000-0006-0000-0000-000022020000}">
      <text>
        <r>
          <rPr>
            <b/>
            <sz val="9"/>
            <rFont val="Tahoma"/>
            <charset val="1"/>
          </rPr>
          <t xml:space="preserve">Gairola, Krishan:
</t>
        </r>
        <r>
          <rPr>
            <sz val="9"/>
            <rFont val="Tahoma"/>
            <charset val="1"/>
          </rPr>
          <t>Gairola, Krishan:
Textfeld</t>
        </r>
      </text>
    </comment>
    <comment ref="Q77" authorId="0" shapeId="0" xr:uid="{00000000-0006-0000-0000-000023020000}">
      <text>
        <r>
          <rPr>
            <b/>
            <sz val="9"/>
            <rFont val="Tahoma"/>
            <charset val="1"/>
          </rPr>
          <t xml:space="preserve">Gairola, Krishan:
</t>
        </r>
        <r>
          <rPr>
            <sz val="9"/>
            <rFont val="Tahoma"/>
            <charset val="1"/>
          </rPr>
          <t>Gairola, Krishan:
Textfeld</t>
        </r>
      </text>
    </comment>
    <comment ref="R77" authorId="0" shapeId="0" xr:uid="{00000000-0006-0000-0000-000024020000}">
      <text>
        <r>
          <rPr>
            <b/>
            <sz val="9"/>
            <rFont val="Tahoma"/>
            <charset val="1"/>
          </rPr>
          <t xml:space="preserve">Gairola, Krishan:
</t>
        </r>
        <r>
          <rPr>
            <sz val="9"/>
            <rFont val="Tahoma"/>
            <charset val="1"/>
          </rPr>
          <t>Gairola, Krishan:
Textfeld</t>
        </r>
      </text>
    </comment>
    <comment ref="S77" authorId="0" shapeId="0" xr:uid="{00000000-0006-0000-0000-000025020000}">
      <text>
        <r>
          <rPr>
            <b/>
            <sz val="9"/>
            <rFont val="Tahoma"/>
            <charset val="1"/>
          </rPr>
          <t xml:space="preserve">Gairola, Krishan:
</t>
        </r>
        <r>
          <rPr>
            <sz val="9"/>
            <rFont val="Tahoma"/>
            <charset val="1"/>
          </rPr>
          <t>Gairola, Krishan:
Textfeld</t>
        </r>
      </text>
    </comment>
    <comment ref="T77" authorId="0" shapeId="0" xr:uid="{00000000-0006-0000-0000-000026020000}">
      <text>
        <r>
          <rPr>
            <b/>
            <sz val="9"/>
            <rFont val="Tahoma"/>
            <charset val="1"/>
          </rPr>
          <t xml:space="preserve">Gairola, Krishan:
</t>
        </r>
        <r>
          <rPr>
            <sz val="9"/>
            <rFont val="Tahoma"/>
            <charset val="1"/>
          </rPr>
          <t>Gairola, Krishan:
Textfeld</t>
        </r>
      </text>
    </comment>
    <comment ref="U77" authorId="0" shapeId="0" xr:uid="{00000000-0006-0000-0000-000027020000}">
      <text>
        <r>
          <rPr>
            <b/>
            <sz val="9"/>
            <rFont val="Tahoma"/>
            <charset val="1"/>
          </rPr>
          <t xml:space="preserve">Gairola, Krishan:
</t>
        </r>
        <r>
          <rPr>
            <sz val="9"/>
            <rFont val="Tahoma"/>
            <charset val="1"/>
          </rPr>
          <t>Gairola, Krishan:
Textfeld</t>
        </r>
      </text>
    </comment>
    <comment ref="V77" authorId="0" shapeId="0" xr:uid="{00000000-0006-0000-0000-000028020000}">
      <text>
        <r>
          <rPr>
            <b/>
            <sz val="9"/>
            <rFont val="Tahoma"/>
            <charset val="1"/>
          </rPr>
          <t xml:space="preserve">Gairola, Krishan:
</t>
        </r>
        <r>
          <rPr>
            <sz val="9"/>
            <rFont val="Tahoma"/>
            <charset val="1"/>
          </rPr>
          <t>Gairola, Krishan:
Textfeld</t>
        </r>
      </text>
    </comment>
    <comment ref="W77" authorId="0" shapeId="0" xr:uid="{00000000-0006-0000-0000-000029020000}">
      <text>
        <r>
          <rPr>
            <b/>
            <sz val="9"/>
            <rFont val="Tahoma"/>
            <charset val="1"/>
          </rPr>
          <t xml:space="preserve">Gairola, Krishan:
</t>
        </r>
        <r>
          <rPr>
            <sz val="9"/>
            <rFont val="Tahoma"/>
            <charset val="1"/>
          </rPr>
          <t>Gairola, Krishan:
Textfeld</t>
        </r>
      </text>
    </comment>
    <comment ref="X77" authorId="0" shapeId="0" xr:uid="{00000000-0006-0000-0000-00002A020000}">
      <text>
        <r>
          <rPr>
            <b/>
            <sz val="9"/>
            <rFont val="Tahoma"/>
            <charset val="1"/>
          </rPr>
          <t xml:space="preserve">Gairola, Krishan:
</t>
        </r>
        <r>
          <rPr>
            <sz val="9"/>
            <rFont val="Tahoma"/>
            <charset val="1"/>
          </rPr>
          <t>Gairola, Krishan:
Textfeld</t>
        </r>
      </text>
    </comment>
    <comment ref="Y77" authorId="0" shapeId="0" xr:uid="{00000000-0006-0000-0000-00002B020000}">
      <text>
        <r>
          <rPr>
            <b/>
            <sz val="9"/>
            <rFont val="Tahoma"/>
            <charset val="1"/>
          </rPr>
          <t xml:space="preserve">Gairola, Krishan:
</t>
        </r>
        <r>
          <rPr>
            <sz val="9"/>
            <rFont val="Tahoma"/>
            <charset val="1"/>
          </rPr>
          <t>Gairola, Krishan:
Textfeld</t>
        </r>
      </text>
    </comment>
    <comment ref="Z77" authorId="0" shapeId="0" xr:uid="{00000000-0006-0000-0000-00002C020000}">
      <text>
        <r>
          <rPr>
            <b/>
            <sz val="9"/>
            <rFont val="Tahoma"/>
            <charset val="1"/>
          </rPr>
          <t xml:space="preserve">Gairola, Krishan:
</t>
        </r>
        <r>
          <rPr>
            <sz val="9"/>
            <rFont val="Tahoma"/>
            <charset val="1"/>
          </rPr>
          <t>Gairola, Krishan:
Textfeld</t>
        </r>
      </text>
    </comment>
    <comment ref="I78" authorId="0" shapeId="0" xr:uid="{00000000-0006-0000-0000-00002D020000}">
      <text>
        <r>
          <rPr>
            <b/>
            <sz val="9"/>
            <rFont val="Tahoma"/>
            <charset val="1"/>
          </rPr>
          <t xml:space="preserve">von Kleist, Björn:
</t>
        </r>
        <r>
          <rPr>
            <sz val="9"/>
            <rFont val="Tahoma"/>
            <charset val="1"/>
          </rPr>
          <t>von Kleist, Björn:
CO2-Wert</t>
        </r>
      </text>
    </comment>
    <comment ref="J78" authorId="0" shapeId="0" xr:uid="{00000000-0006-0000-0000-00002E020000}">
      <text>
        <r>
          <rPr>
            <b/>
            <sz val="9"/>
            <rFont val="Tahoma"/>
            <charset val="1"/>
          </rPr>
          <t xml:space="preserve">von Kleist, Björn:
</t>
        </r>
        <r>
          <rPr>
            <sz val="9"/>
            <rFont val="Tahoma"/>
            <charset val="1"/>
          </rPr>
          <t>von Kleist, Björn:
CO2-Wert</t>
        </r>
      </text>
    </comment>
    <comment ref="P78" authorId="0" shapeId="0" xr:uid="{00000000-0006-0000-0000-00002F020000}">
      <text>
        <r>
          <rPr>
            <b/>
            <sz val="9"/>
            <rFont val="Tahoma"/>
            <charset val="1"/>
          </rPr>
          <t xml:space="preserve">von Kleist, Björn:
</t>
        </r>
        <r>
          <rPr>
            <sz val="9"/>
            <rFont val="Tahoma"/>
            <charset val="1"/>
          </rPr>
          <t>von Kleist, Björn:
CO2-Wert</t>
        </r>
      </text>
    </comment>
    <comment ref="Q78" authorId="0" shapeId="0" xr:uid="{00000000-0006-0000-0000-000030020000}">
      <text>
        <r>
          <rPr>
            <b/>
            <sz val="9"/>
            <rFont val="Tahoma"/>
            <charset val="1"/>
          </rPr>
          <t xml:space="preserve">von Kleist, Björn:
</t>
        </r>
        <r>
          <rPr>
            <sz val="9"/>
            <rFont val="Tahoma"/>
            <charset val="1"/>
          </rPr>
          <t>von Kleist, Björn:
CO2-Wert</t>
        </r>
      </text>
    </comment>
    <comment ref="R78" authorId="0" shapeId="0" xr:uid="{00000000-0006-0000-0000-000031020000}">
      <text>
        <r>
          <rPr>
            <b/>
            <sz val="9"/>
            <rFont val="Tahoma"/>
            <charset val="1"/>
          </rPr>
          <t xml:space="preserve">von Kleist, Björn:
</t>
        </r>
        <r>
          <rPr>
            <sz val="9"/>
            <rFont val="Tahoma"/>
            <charset val="1"/>
          </rPr>
          <t>von Kleist, Björn:
CO2-Wert</t>
        </r>
      </text>
    </comment>
    <comment ref="S78" authorId="0" shapeId="0" xr:uid="{00000000-0006-0000-0000-000032020000}">
      <text>
        <r>
          <rPr>
            <b/>
            <sz val="9"/>
            <rFont val="Tahoma"/>
            <charset val="1"/>
          </rPr>
          <t xml:space="preserve">von Kleist, Björn:
</t>
        </r>
        <r>
          <rPr>
            <sz val="9"/>
            <rFont val="Tahoma"/>
            <charset val="1"/>
          </rPr>
          <t>von Kleist, Björn:
CO2-Wert</t>
        </r>
      </text>
    </comment>
    <comment ref="T78" authorId="0" shapeId="0" xr:uid="{00000000-0006-0000-0000-000033020000}">
      <text>
        <r>
          <rPr>
            <b/>
            <sz val="9"/>
            <rFont val="Tahoma"/>
            <charset val="1"/>
          </rPr>
          <t xml:space="preserve">von Kleist, Björn:
</t>
        </r>
        <r>
          <rPr>
            <sz val="9"/>
            <rFont val="Tahoma"/>
            <charset val="1"/>
          </rPr>
          <t>von Kleist, Björn:
CO2-Wert</t>
        </r>
      </text>
    </comment>
    <comment ref="U78" authorId="0" shapeId="0" xr:uid="{00000000-0006-0000-0000-000034020000}">
      <text>
        <r>
          <rPr>
            <b/>
            <sz val="9"/>
            <rFont val="Tahoma"/>
            <charset val="1"/>
          </rPr>
          <t xml:space="preserve">von Kleist, Björn:
</t>
        </r>
        <r>
          <rPr>
            <sz val="9"/>
            <rFont val="Tahoma"/>
            <charset val="1"/>
          </rPr>
          <t>von Kleist, Björn:
CO2-Wert</t>
        </r>
      </text>
    </comment>
    <comment ref="V78" authorId="0" shapeId="0" xr:uid="{00000000-0006-0000-0000-000035020000}">
      <text>
        <r>
          <rPr>
            <b/>
            <sz val="9"/>
            <rFont val="Tahoma"/>
            <charset val="1"/>
          </rPr>
          <t xml:space="preserve">von Kleist, Björn:
</t>
        </r>
        <r>
          <rPr>
            <sz val="9"/>
            <rFont val="Tahoma"/>
            <charset val="1"/>
          </rPr>
          <t>von Kleist, Björn:
CO2-Wert</t>
        </r>
      </text>
    </comment>
    <comment ref="W78" authorId="0" shapeId="0" xr:uid="{00000000-0006-0000-0000-000036020000}">
      <text>
        <r>
          <rPr>
            <b/>
            <sz val="9"/>
            <rFont val="Tahoma"/>
            <charset val="1"/>
          </rPr>
          <t xml:space="preserve">von Kleist, Björn:
</t>
        </r>
        <r>
          <rPr>
            <sz val="9"/>
            <rFont val="Tahoma"/>
            <charset val="1"/>
          </rPr>
          <t>von Kleist, Björn:
CO2-Wert</t>
        </r>
      </text>
    </comment>
    <comment ref="X78" authorId="0" shapeId="0" xr:uid="{00000000-0006-0000-0000-000037020000}">
      <text>
        <r>
          <rPr>
            <b/>
            <sz val="9"/>
            <rFont val="Tahoma"/>
            <charset val="1"/>
          </rPr>
          <t xml:space="preserve">von Kleist, Björn:
</t>
        </r>
        <r>
          <rPr>
            <sz val="9"/>
            <rFont val="Tahoma"/>
            <charset val="1"/>
          </rPr>
          <t>von Kleist, Björn:
CO2-Wert</t>
        </r>
      </text>
    </comment>
    <comment ref="Y78" authorId="0" shapeId="0" xr:uid="{00000000-0006-0000-0000-000038020000}">
      <text>
        <r>
          <rPr>
            <b/>
            <sz val="9"/>
            <rFont val="Tahoma"/>
            <charset val="1"/>
          </rPr>
          <t xml:space="preserve">von Kleist, Björn:
</t>
        </r>
        <r>
          <rPr>
            <sz val="9"/>
            <rFont val="Tahoma"/>
            <charset val="1"/>
          </rPr>
          <t>von Kleist, Björn:
CO2-Wert</t>
        </r>
      </text>
    </comment>
    <comment ref="Z78" authorId="0" shapeId="0" xr:uid="{00000000-0006-0000-0000-000039020000}">
      <text>
        <r>
          <rPr>
            <b/>
            <sz val="9"/>
            <rFont val="Tahoma"/>
            <charset val="1"/>
          </rPr>
          <t xml:space="preserve">von Kleist, Björn:
</t>
        </r>
        <r>
          <rPr>
            <sz val="9"/>
            <rFont val="Tahoma"/>
            <charset val="1"/>
          </rPr>
          <t>von Kleist, Björn:
CO2-Wert</t>
        </r>
      </text>
    </comment>
    <comment ref="I79" authorId="0" shapeId="0" xr:uid="{00000000-0006-0000-0000-00003A020000}">
      <text>
        <r>
          <rPr>
            <b/>
            <sz val="9"/>
            <rFont val="Tahoma"/>
            <charset val="1"/>
          </rPr>
          <t xml:space="preserve">Gairola, Krishan:
</t>
        </r>
        <r>
          <rPr>
            <sz val="9"/>
            <rFont val="Tahoma"/>
            <charset val="1"/>
          </rPr>
          <t>Gairola, Krishan:
Textfeld</t>
        </r>
      </text>
    </comment>
    <comment ref="J79" authorId="0" shapeId="0" xr:uid="{00000000-0006-0000-0000-00003B020000}">
      <text>
        <r>
          <rPr>
            <b/>
            <sz val="9"/>
            <rFont val="Tahoma"/>
            <charset val="1"/>
          </rPr>
          <t xml:space="preserve">Gairola, Krishan:
</t>
        </r>
        <r>
          <rPr>
            <sz val="9"/>
            <rFont val="Tahoma"/>
            <charset val="1"/>
          </rPr>
          <t>Gairola, Krishan:
Textfeld</t>
        </r>
      </text>
    </comment>
    <comment ref="P79" authorId="0" shapeId="0" xr:uid="{00000000-0006-0000-0000-00003C020000}">
      <text>
        <r>
          <rPr>
            <b/>
            <sz val="9"/>
            <rFont val="Tahoma"/>
            <charset val="1"/>
          </rPr>
          <t xml:space="preserve">Gairola, Krishan:
</t>
        </r>
        <r>
          <rPr>
            <sz val="9"/>
            <rFont val="Tahoma"/>
            <charset val="1"/>
          </rPr>
          <t>Gairola, Krishan:
Textfeld</t>
        </r>
      </text>
    </comment>
    <comment ref="Q79" authorId="0" shapeId="0" xr:uid="{00000000-0006-0000-0000-00003D020000}">
      <text>
        <r>
          <rPr>
            <b/>
            <sz val="9"/>
            <rFont val="Tahoma"/>
            <charset val="1"/>
          </rPr>
          <t xml:space="preserve">Gairola, Krishan:
</t>
        </r>
        <r>
          <rPr>
            <sz val="9"/>
            <rFont val="Tahoma"/>
            <charset val="1"/>
          </rPr>
          <t>Gairola, Krishan:
Textfeld</t>
        </r>
      </text>
    </comment>
    <comment ref="R79" authorId="0" shapeId="0" xr:uid="{00000000-0006-0000-0000-00003E020000}">
      <text>
        <r>
          <rPr>
            <b/>
            <sz val="9"/>
            <rFont val="Tahoma"/>
            <charset val="1"/>
          </rPr>
          <t xml:space="preserve">Gairola, Krishan:
</t>
        </r>
        <r>
          <rPr>
            <sz val="9"/>
            <rFont val="Tahoma"/>
            <charset val="1"/>
          </rPr>
          <t>Gairola, Krishan:
Textfeld</t>
        </r>
      </text>
    </comment>
    <comment ref="S79" authorId="0" shapeId="0" xr:uid="{00000000-0006-0000-0000-00003F020000}">
      <text>
        <r>
          <rPr>
            <b/>
            <sz val="9"/>
            <rFont val="Tahoma"/>
            <charset val="1"/>
          </rPr>
          <t xml:space="preserve">Gairola, Krishan:
</t>
        </r>
        <r>
          <rPr>
            <sz val="9"/>
            <rFont val="Tahoma"/>
            <charset val="1"/>
          </rPr>
          <t>Gairola, Krishan:
Textfeld</t>
        </r>
      </text>
    </comment>
    <comment ref="T79" authorId="0" shapeId="0" xr:uid="{00000000-0006-0000-0000-000040020000}">
      <text>
        <r>
          <rPr>
            <b/>
            <sz val="9"/>
            <rFont val="Tahoma"/>
            <charset val="1"/>
          </rPr>
          <t xml:space="preserve">Gairola, Krishan:
</t>
        </r>
        <r>
          <rPr>
            <sz val="9"/>
            <rFont val="Tahoma"/>
            <charset val="1"/>
          </rPr>
          <t>Gairola, Krishan:
Textfeld</t>
        </r>
      </text>
    </comment>
    <comment ref="U79" authorId="0" shapeId="0" xr:uid="{00000000-0006-0000-0000-000041020000}">
      <text>
        <r>
          <rPr>
            <b/>
            <sz val="9"/>
            <rFont val="Tahoma"/>
            <charset val="1"/>
          </rPr>
          <t xml:space="preserve">Gairola, Krishan:
</t>
        </r>
        <r>
          <rPr>
            <sz val="9"/>
            <rFont val="Tahoma"/>
            <charset val="1"/>
          </rPr>
          <t>Gairola, Krishan:
Textfeld</t>
        </r>
      </text>
    </comment>
    <comment ref="V79" authorId="0" shapeId="0" xr:uid="{00000000-0006-0000-0000-000042020000}">
      <text>
        <r>
          <rPr>
            <b/>
            <sz val="9"/>
            <rFont val="Tahoma"/>
            <charset val="1"/>
          </rPr>
          <t xml:space="preserve">Gairola, Krishan:
</t>
        </r>
        <r>
          <rPr>
            <sz val="9"/>
            <rFont val="Tahoma"/>
            <charset val="1"/>
          </rPr>
          <t>Gairola, Krishan:
Textfeld</t>
        </r>
      </text>
    </comment>
    <comment ref="W79" authorId="0" shapeId="0" xr:uid="{00000000-0006-0000-0000-000043020000}">
      <text>
        <r>
          <rPr>
            <b/>
            <sz val="9"/>
            <rFont val="Tahoma"/>
            <charset val="1"/>
          </rPr>
          <t xml:space="preserve">Gairola, Krishan:
</t>
        </r>
        <r>
          <rPr>
            <sz val="9"/>
            <rFont val="Tahoma"/>
            <charset val="1"/>
          </rPr>
          <t>Gairola, Krishan:
Textfeld</t>
        </r>
      </text>
    </comment>
    <comment ref="X79" authorId="0" shapeId="0" xr:uid="{00000000-0006-0000-0000-000044020000}">
      <text>
        <r>
          <rPr>
            <b/>
            <sz val="9"/>
            <rFont val="Tahoma"/>
            <charset val="1"/>
          </rPr>
          <t xml:space="preserve">Gairola, Krishan:
</t>
        </r>
        <r>
          <rPr>
            <sz val="9"/>
            <rFont val="Tahoma"/>
            <charset val="1"/>
          </rPr>
          <t>Gairola, Krishan:
Textfeld</t>
        </r>
      </text>
    </comment>
    <comment ref="Y79" authorId="0" shapeId="0" xr:uid="{00000000-0006-0000-0000-000045020000}">
      <text>
        <r>
          <rPr>
            <b/>
            <sz val="9"/>
            <rFont val="Tahoma"/>
            <charset val="1"/>
          </rPr>
          <t xml:space="preserve">Gairola, Krishan:
</t>
        </r>
        <r>
          <rPr>
            <sz val="9"/>
            <rFont val="Tahoma"/>
            <charset val="1"/>
          </rPr>
          <t>Gairola, Krishan:
Textfeld</t>
        </r>
      </text>
    </comment>
    <comment ref="Z79" authorId="0" shapeId="0" xr:uid="{00000000-0006-0000-0000-000046020000}">
      <text>
        <r>
          <rPr>
            <b/>
            <sz val="9"/>
            <rFont val="Tahoma"/>
            <charset val="1"/>
          </rPr>
          <t xml:space="preserve">Gairola, Krishan:
</t>
        </r>
        <r>
          <rPr>
            <sz val="9"/>
            <rFont val="Tahoma"/>
            <charset val="1"/>
          </rPr>
          <t>Gairola, Krishan:
Textfeld</t>
        </r>
      </text>
    </comment>
    <comment ref="I80" authorId="0" shapeId="0" xr:uid="{00000000-0006-0000-0000-000047020000}">
      <text>
        <r>
          <rPr>
            <b/>
            <sz val="9"/>
            <rFont val="Tahoma"/>
            <charset val="1"/>
          </rPr>
          <t xml:space="preserve">von Kleist, Björn:
</t>
        </r>
        <r>
          <rPr>
            <sz val="9"/>
            <rFont val="Tahoma"/>
            <charset val="1"/>
          </rPr>
          <t>von Kleist, Björn:
CO2-Wert</t>
        </r>
      </text>
    </comment>
    <comment ref="J80" authorId="0" shapeId="0" xr:uid="{00000000-0006-0000-0000-000048020000}">
      <text>
        <r>
          <rPr>
            <b/>
            <sz val="9"/>
            <rFont val="Tahoma"/>
            <charset val="1"/>
          </rPr>
          <t xml:space="preserve">von Kleist, Björn:
</t>
        </r>
        <r>
          <rPr>
            <sz val="9"/>
            <rFont val="Tahoma"/>
            <charset val="1"/>
          </rPr>
          <t>von Kleist, Björn:
CO2-Wert</t>
        </r>
      </text>
    </comment>
    <comment ref="P80" authorId="0" shapeId="0" xr:uid="{00000000-0006-0000-0000-000049020000}">
      <text>
        <r>
          <rPr>
            <b/>
            <sz val="9"/>
            <rFont val="Tahoma"/>
            <charset val="1"/>
          </rPr>
          <t xml:space="preserve">von Kleist, Björn:
</t>
        </r>
        <r>
          <rPr>
            <sz val="9"/>
            <rFont val="Tahoma"/>
            <charset val="1"/>
          </rPr>
          <t>von Kleist, Björn:
CO2-Wert</t>
        </r>
      </text>
    </comment>
    <comment ref="Q80" authorId="0" shapeId="0" xr:uid="{00000000-0006-0000-0000-00004A020000}">
      <text>
        <r>
          <rPr>
            <b/>
            <sz val="9"/>
            <rFont val="Tahoma"/>
            <charset val="1"/>
          </rPr>
          <t xml:space="preserve">von Kleist, Björn:
</t>
        </r>
        <r>
          <rPr>
            <sz val="9"/>
            <rFont val="Tahoma"/>
            <charset val="1"/>
          </rPr>
          <t>von Kleist, Björn:
CO2-Wert</t>
        </r>
      </text>
    </comment>
    <comment ref="R80" authorId="0" shapeId="0" xr:uid="{00000000-0006-0000-0000-00004B020000}">
      <text>
        <r>
          <rPr>
            <b/>
            <sz val="9"/>
            <rFont val="Tahoma"/>
            <charset val="1"/>
          </rPr>
          <t xml:space="preserve">von Kleist, Björn:
</t>
        </r>
        <r>
          <rPr>
            <sz val="9"/>
            <rFont val="Tahoma"/>
            <charset val="1"/>
          </rPr>
          <t>von Kleist, Björn:
CO2-Wert</t>
        </r>
      </text>
    </comment>
    <comment ref="S80" authorId="0" shapeId="0" xr:uid="{00000000-0006-0000-0000-00004C020000}">
      <text>
        <r>
          <rPr>
            <b/>
            <sz val="9"/>
            <rFont val="Tahoma"/>
            <charset val="1"/>
          </rPr>
          <t xml:space="preserve">von Kleist, Björn:
</t>
        </r>
        <r>
          <rPr>
            <sz val="9"/>
            <rFont val="Tahoma"/>
            <charset val="1"/>
          </rPr>
          <t>von Kleist, Björn:
CO2-Wert</t>
        </r>
      </text>
    </comment>
    <comment ref="T80" authorId="0" shapeId="0" xr:uid="{00000000-0006-0000-0000-00004D020000}">
      <text>
        <r>
          <rPr>
            <b/>
            <sz val="9"/>
            <rFont val="Tahoma"/>
            <charset val="1"/>
          </rPr>
          <t xml:space="preserve">von Kleist, Björn:
</t>
        </r>
        <r>
          <rPr>
            <sz val="9"/>
            <rFont val="Tahoma"/>
            <charset val="1"/>
          </rPr>
          <t>von Kleist, Björn:
CO2-Wert</t>
        </r>
      </text>
    </comment>
    <comment ref="U80" authorId="0" shapeId="0" xr:uid="{00000000-0006-0000-0000-00004E020000}">
      <text>
        <r>
          <rPr>
            <b/>
            <sz val="9"/>
            <rFont val="Tahoma"/>
            <charset val="1"/>
          </rPr>
          <t xml:space="preserve">von Kleist, Björn:
</t>
        </r>
        <r>
          <rPr>
            <sz val="9"/>
            <rFont val="Tahoma"/>
            <charset val="1"/>
          </rPr>
          <t>von Kleist, Björn:
CO2-Wert</t>
        </r>
      </text>
    </comment>
    <comment ref="V80" authorId="0" shapeId="0" xr:uid="{00000000-0006-0000-0000-00004F020000}">
      <text>
        <r>
          <rPr>
            <b/>
            <sz val="9"/>
            <rFont val="Tahoma"/>
            <charset val="1"/>
          </rPr>
          <t xml:space="preserve">von Kleist, Björn:
</t>
        </r>
        <r>
          <rPr>
            <sz val="9"/>
            <rFont val="Tahoma"/>
            <charset val="1"/>
          </rPr>
          <t>von Kleist, Björn:
CO2-Wert</t>
        </r>
      </text>
    </comment>
    <comment ref="W80" authorId="0" shapeId="0" xr:uid="{00000000-0006-0000-0000-000050020000}">
      <text>
        <r>
          <rPr>
            <b/>
            <sz val="9"/>
            <rFont val="Tahoma"/>
            <charset val="1"/>
          </rPr>
          <t xml:space="preserve">von Kleist, Björn:
</t>
        </r>
        <r>
          <rPr>
            <sz val="9"/>
            <rFont val="Tahoma"/>
            <charset val="1"/>
          </rPr>
          <t>von Kleist, Björn:
CO2-Wert</t>
        </r>
      </text>
    </comment>
    <comment ref="X80" authorId="0" shapeId="0" xr:uid="{00000000-0006-0000-0000-000051020000}">
      <text>
        <r>
          <rPr>
            <b/>
            <sz val="9"/>
            <rFont val="Tahoma"/>
            <charset val="1"/>
          </rPr>
          <t xml:space="preserve">von Kleist, Björn:
</t>
        </r>
        <r>
          <rPr>
            <sz val="9"/>
            <rFont val="Tahoma"/>
            <charset val="1"/>
          </rPr>
          <t>von Kleist, Björn:
CO2-Wert</t>
        </r>
      </text>
    </comment>
    <comment ref="Y80" authorId="0" shapeId="0" xr:uid="{00000000-0006-0000-0000-000052020000}">
      <text>
        <r>
          <rPr>
            <b/>
            <sz val="9"/>
            <rFont val="Tahoma"/>
            <charset val="1"/>
          </rPr>
          <t xml:space="preserve">von Kleist, Björn:
</t>
        </r>
        <r>
          <rPr>
            <sz val="9"/>
            <rFont val="Tahoma"/>
            <charset val="1"/>
          </rPr>
          <t>von Kleist, Björn:
CO2-Wert</t>
        </r>
      </text>
    </comment>
    <comment ref="Z80" authorId="0" shapeId="0" xr:uid="{00000000-0006-0000-0000-000053020000}">
      <text>
        <r>
          <rPr>
            <b/>
            <sz val="9"/>
            <rFont val="Tahoma"/>
            <charset val="1"/>
          </rPr>
          <t xml:space="preserve">von Kleist, Björn:
</t>
        </r>
        <r>
          <rPr>
            <sz val="9"/>
            <rFont val="Tahoma"/>
            <charset val="1"/>
          </rPr>
          <t>von Kleist, Björn:
CO2-Wert</t>
        </r>
      </text>
    </comment>
    <comment ref="I81" authorId="0" shapeId="0" xr:uid="{00000000-0006-0000-0000-000054020000}">
      <text>
        <r>
          <rPr>
            <b/>
            <sz val="9"/>
            <rFont val="Tahoma"/>
            <charset val="1"/>
          </rPr>
          <t xml:space="preserve">Gairola, Krishan:
</t>
        </r>
        <r>
          <rPr>
            <sz val="9"/>
            <rFont val="Tahoma"/>
            <charset val="1"/>
          </rPr>
          <t>Gairola, Krishan:
Textfeld</t>
        </r>
      </text>
    </comment>
    <comment ref="J81" authorId="0" shapeId="0" xr:uid="{00000000-0006-0000-0000-000055020000}">
      <text>
        <r>
          <rPr>
            <b/>
            <sz val="9"/>
            <rFont val="Tahoma"/>
            <charset val="1"/>
          </rPr>
          <t xml:space="preserve">Gairola, Krishan:
</t>
        </r>
        <r>
          <rPr>
            <sz val="9"/>
            <rFont val="Tahoma"/>
            <charset val="1"/>
          </rPr>
          <t>Gairola, Krishan:
Textfeld</t>
        </r>
      </text>
    </comment>
    <comment ref="P81" authorId="0" shapeId="0" xr:uid="{00000000-0006-0000-0000-000056020000}">
      <text>
        <r>
          <rPr>
            <b/>
            <sz val="9"/>
            <rFont val="Tahoma"/>
            <charset val="1"/>
          </rPr>
          <t xml:space="preserve">Gairola, Krishan:
</t>
        </r>
        <r>
          <rPr>
            <sz val="9"/>
            <rFont val="Tahoma"/>
            <charset val="1"/>
          </rPr>
          <t>Gairola, Krishan:
Textfeld</t>
        </r>
      </text>
    </comment>
    <comment ref="Q81" authorId="0" shapeId="0" xr:uid="{00000000-0006-0000-0000-000057020000}">
      <text>
        <r>
          <rPr>
            <b/>
            <sz val="9"/>
            <rFont val="Tahoma"/>
            <charset val="1"/>
          </rPr>
          <t xml:space="preserve">Gairola, Krishan:
</t>
        </r>
        <r>
          <rPr>
            <sz val="9"/>
            <rFont val="Tahoma"/>
            <charset val="1"/>
          </rPr>
          <t>Gairola, Krishan:
Textfeld</t>
        </r>
      </text>
    </comment>
    <comment ref="R81" authorId="0" shapeId="0" xr:uid="{00000000-0006-0000-0000-000058020000}">
      <text>
        <r>
          <rPr>
            <b/>
            <sz val="9"/>
            <rFont val="Tahoma"/>
            <charset val="1"/>
          </rPr>
          <t xml:space="preserve">Gairola, Krishan:
</t>
        </r>
        <r>
          <rPr>
            <sz val="9"/>
            <rFont val="Tahoma"/>
            <charset val="1"/>
          </rPr>
          <t>Gairola, Krishan:
Textfeld</t>
        </r>
      </text>
    </comment>
    <comment ref="S81" authorId="0" shapeId="0" xr:uid="{00000000-0006-0000-0000-000059020000}">
      <text>
        <r>
          <rPr>
            <b/>
            <sz val="9"/>
            <rFont val="Tahoma"/>
            <charset val="1"/>
          </rPr>
          <t xml:space="preserve">Gairola, Krishan:
</t>
        </r>
        <r>
          <rPr>
            <sz val="9"/>
            <rFont val="Tahoma"/>
            <charset val="1"/>
          </rPr>
          <t>Gairola, Krishan:
Textfeld</t>
        </r>
      </text>
    </comment>
    <comment ref="T81" authorId="0" shapeId="0" xr:uid="{00000000-0006-0000-0000-00005A020000}">
      <text>
        <r>
          <rPr>
            <b/>
            <sz val="9"/>
            <rFont val="Tahoma"/>
            <charset val="1"/>
          </rPr>
          <t xml:space="preserve">Gairola, Krishan:
</t>
        </r>
        <r>
          <rPr>
            <sz val="9"/>
            <rFont val="Tahoma"/>
            <charset val="1"/>
          </rPr>
          <t>Gairola, Krishan:
Textfeld</t>
        </r>
      </text>
    </comment>
    <comment ref="U81" authorId="0" shapeId="0" xr:uid="{00000000-0006-0000-0000-00005B020000}">
      <text>
        <r>
          <rPr>
            <b/>
            <sz val="9"/>
            <rFont val="Tahoma"/>
            <charset val="1"/>
          </rPr>
          <t xml:space="preserve">Gairola, Krishan:
</t>
        </r>
        <r>
          <rPr>
            <sz val="9"/>
            <rFont val="Tahoma"/>
            <charset val="1"/>
          </rPr>
          <t>Gairola, Krishan:
Textfeld</t>
        </r>
      </text>
    </comment>
    <comment ref="V81" authorId="0" shapeId="0" xr:uid="{00000000-0006-0000-0000-00005C020000}">
      <text>
        <r>
          <rPr>
            <b/>
            <sz val="9"/>
            <rFont val="Tahoma"/>
            <charset val="1"/>
          </rPr>
          <t xml:space="preserve">Gairola, Krishan:
</t>
        </r>
        <r>
          <rPr>
            <sz val="9"/>
            <rFont val="Tahoma"/>
            <charset val="1"/>
          </rPr>
          <t>Gairola, Krishan:
Textfeld</t>
        </r>
      </text>
    </comment>
    <comment ref="W81" authorId="0" shapeId="0" xr:uid="{00000000-0006-0000-0000-00005D020000}">
      <text>
        <r>
          <rPr>
            <b/>
            <sz val="9"/>
            <rFont val="Tahoma"/>
            <charset val="1"/>
          </rPr>
          <t xml:space="preserve">Gairola, Krishan:
</t>
        </r>
        <r>
          <rPr>
            <sz val="9"/>
            <rFont val="Tahoma"/>
            <charset val="1"/>
          </rPr>
          <t>Gairola, Krishan:
Textfeld</t>
        </r>
      </text>
    </comment>
    <comment ref="X81" authorId="0" shapeId="0" xr:uid="{00000000-0006-0000-0000-00005E020000}">
      <text>
        <r>
          <rPr>
            <b/>
            <sz val="9"/>
            <rFont val="Tahoma"/>
            <charset val="1"/>
          </rPr>
          <t xml:space="preserve">Gairola, Krishan:
</t>
        </r>
        <r>
          <rPr>
            <sz val="9"/>
            <rFont val="Tahoma"/>
            <charset val="1"/>
          </rPr>
          <t>Gairola, Krishan:
Textfeld</t>
        </r>
      </text>
    </comment>
    <comment ref="Y81" authorId="0" shapeId="0" xr:uid="{00000000-0006-0000-0000-00005F020000}">
      <text>
        <r>
          <rPr>
            <b/>
            <sz val="9"/>
            <rFont val="Tahoma"/>
            <charset val="1"/>
          </rPr>
          <t xml:space="preserve">Gairola, Krishan:
</t>
        </r>
        <r>
          <rPr>
            <sz val="9"/>
            <rFont val="Tahoma"/>
            <charset val="1"/>
          </rPr>
          <t>Gairola, Krishan:
Textfeld</t>
        </r>
      </text>
    </comment>
    <comment ref="Z81" authorId="0" shapeId="0" xr:uid="{00000000-0006-0000-0000-000060020000}">
      <text>
        <r>
          <rPr>
            <b/>
            <sz val="9"/>
            <rFont val="Tahoma"/>
            <charset val="1"/>
          </rPr>
          <t xml:space="preserve">Gairola, Krishan:
</t>
        </r>
        <r>
          <rPr>
            <sz val="9"/>
            <rFont val="Tahoma"/>
            <charset val="1"/>
          </rPr>
          <t>Gairola, Krishan:
Textfeld</t>
        </r>
      </text>
    </comment>
    <comment ref="I82" authorId="0" shapeId="0" xr:uid="{00000000-0006-0000-0000-000061020000}">
      <text>
        <r>
          <rPr>
            <b/>
            <sz val="9"/>
            <rFont val="Tahoma"/>
            <charset val="1"/>
          </rPr>
          <t xml:space="preserve">von Kleist, Björn:
</t>
        </r>
        <r>
          <rPr>
            <sz val="9"/>
            <rFont val="Tahoma"/>
            <charset val="1"/>
          </rPr>
          <t>von Kleist, Björn:
CO2-Wert</t>
        </r>
      </text>
    </comment>
    <comment ref="J82" authorId="0" shapeId="0" xr:uid="{00000000-0006-0000-0000-000062020000}">
      <text>
        <r>
          <rPr>
            <b/>
            <sz val="9"/>
            <rFont val="Tahoma"/>
            <charset val="1"/>
          </rPr>
          <t xml:space="preserve">von Kleist, Björn:
</t>
        </r>
        <r>
          <rPr>
            <sz val="9"/>
            <rFont val="Tahoma"/>
            <charset val="1"/>
          </rPr>
          <t>von Kleist, Björn:
CO2-Wert</t>
        </r>
      </text>
    </comment>
    <comment ref="P82" authorId="0" shapeId="0" xr:uid="{00000000-0006-0000-0000-000063020000}">
      <text>
        <r>
          <rPr>
            <b/>
            <sz val="9"/>
            <rFont val="Tahoma"/>
            <charset val="1"/>
          </rPr>
          <t xml:space="preserve">von Kleist, Björn:
</t>
        </r>
        <r>
          <rPr>
            <sz val="9"/>
            <rFont val="Tahoma"/>
            <charset val="1"/>
          </rPr>
          <t>von Kleist, Björn:
CO2-Wert</t>
        </r>
      </text>
    </comment>
    <comment ref="Q82" authorId="0" shapeId="0" xr:uid="{00000000-0006-0000-0000-000064020000}">
      <text>
        <r>
          <rPr>
            <b/>
            <sz val="9"/>
            <rFont val="Tahoma"/>
            <charset val="1"/>
          </rPr>
          <t xml:space="preserve">von Kleist, Björn:
</t>
        </r>
        <r>
          <rPr>
            <sz val="9"/>
            <rFont val="Tahoma"/>
            <charset val="1"/>
          </rPr>
          <t>von Kleist, Björn:
CO2-Wert</t>
        </r>
      </text>
    </comment>
    <comment ref="R82" authorId="0" shapeId="0" xr:uid="{00000000-0006-0000-0000-000065020000}">
      <text>
        <r>
          <rPr>
            <b/>
            <sz val="9"/>
            <rFont val="Tahoma"/>
            <charset val="1"/>
          </rPr>
          <t xml:space="preserve">von Kleist, Björn:
</t>
        </r>
        <r>
          <rPr>
            <sz val="9"/>
            <rFont val="Tahoma"/>
            <charset val="1"/>
          </rPr>
          <t>von Kleist, Björn:
CO2-Wert</t>
        </r>
      </text>
    </comment>
    <comment ref="S82" authorId="0" shapeId="0" xr:uid="{00000000-0006-0000-0000-000066020000}">
      <text>
        <r>
          <rPr>
            <b/>
            <sz val="9"/>
            <rFont val="Tahoma"/>
            <charset val="1"/>
          </rPr>
          <t xml:space="preserve">von Kleist, Björn:
</t>
        </r>
        <r>
          <rPr>
            <sz val="9"/>
            <rFont val="Tahoma"/>
            <charset val="1"/>
          </rPr>
          <t>von Kleist, Björn:
CO2-Wert</t>
        </r>
      </text>
    </comment>
    <comment ref="T82" authorId="0" shapeId="0" xr:uid="{00000000-0006-0000-0000-000067020000}">
      <text>
        <r>
          <rPr>
            <b/>
            <sz val="9"/>
            <rFont val="Tahoma"/>
            <charset val="1"/>
          </rPr>
          <t xml:space="preserve">von Kleist, Björn:
</t>
        </r>
        <r>
          <rPr>
            <sz val="9"/>
            <rFont val="Tahoma"/>
            <charset val="1"/>
          </rPr>
          <t>von Kleist, Björn:
CO2-Wert</t>
        </r>
      </text>
    </comment>
    <comment ref="U82" authorId="0" shapeId="0" xr:uid="{00000000-0006-0000-0000-000068020000}">
      <text>
        <r>
          <rPr>
            <b/>
            <sz val="9"/>
            <rFont val="Tahoma"/>
            <charset val="1"/>
          </rPr>
          <t xml:space="preserve">von Kleist, Björn:
</t>
        </r>
        <r>
          <rPr>
            <sz val="9"/>
            <rFont val="Tahoma"/>
            <charset val="1"/>
          </rPr>
          <t>von Kleist, Björn:
CO2-Wert</t>
        </r>
      </text>
    </comment>
    <comment ref="V82" authorId="0" shapeId="0" xr:uid="{00000000-0006-0000-0000-000069020000}">
      <text>
        <r>
          <rPr>
            <b/>
            <sz val="9"/>
            <rFont val="Tahoma"/>
            <charset val="1"/>
          </rPr>
          <t xml:space="preserve">von Kleist, Björn:
</t>
        </r>
        <r>
          <rPr>
            <sz val="9"/>
            <rFont val="Tahoma"/>
            <charset val="1"/>
          </rPr>
          <t>von Kleist, Björn:
CO2-Wert</t>
        </r>
      </text>
    </comment>
    <comment ref="W82" authorId="0" shapeId="0" xr:uid="{00000000-0006-0000-0000-00006A020000}">
      <text>
        <r>
          <rPr>
            <b/>
            <sz val="9"/>
            <rFont val="Tahoma"/>
            <charset val="1"/>
          </rPr>
          <t xml:space="preserve">von Kleist, Björn:
</t>
        </r>
        <r>
          <rPr>
            <sz val="9"/>
            <rFont val="Tahoma"/>
            <charset val="1"/>
          </rPr>
          <t>von Kleist, Björn:
CO2-Wert</t>
        </r>
      </text>
    </comment>
    <comment ref="X82" authorId="0" shapeId="0" xr:uid="{00000000-0006-0000-0000-00006B020000}">
      <text>
        <r>
          <rPr>
            <b/>
            <sz val="9"/>
            <rFont val="Tahoma"/>
            <charset val="1"/>
          </rPr>
          <t xml:space="preserve">von Kleist, Björn:
</t>
        </r>
        <r>
          <rPr>
            <sz val="9"/>
            <rFont val="Tahoma"/>
            <charset val="1"/>
          </rPr>
          <t>von Kleist, Björn:
CO2-Wert</t>
        </r>
      </text>
    </comment>
    <comment ref="Y82" authorId="0" shapeId="0" xr:uid="{00000000-0006-0000-0000-00006C020000}">
      <text>
        <r>
          <rPr>
            <b/>
            <sz val="9"/>
            <rFont val="Tahoma"/>
            <charset val="1"/>
          </rPr>
          <t xml:space="preserve">von Kleist, Björn:
</t>
        </r>
        <r>
          <rPr>
            <sz val="9"/>
            <rFont val="Tahoma"/>
            <charset val="1"/>
          </rPr>
          <t>von Kleist, Björn:
CO2-Wert</t>
        </r>
      </text>
    </comment>
    <comment ref="Z82" authorId="0" shapeId="0" xr:uid="{00000000-0006-0000-0000-00006D020000}">
      <text>
        <r>
          <rPr>
            <b/>
            <sz val="9"/>
            <rFont val="Tahoma"/>
            <charset val="1"/>
          </rPr>
          <t xml:space="preserve">von Kleist, Björn:
</t>
        </r>
        <r>
          <rPr>
            <sz val="9"/>
            <rFont val="Tahoma"/>
            <charset val="1"/>
          </rPr>
          <t>von Kleist, Björn:
CO2-Wert</t>
        </r>
      </text>
    </comment>
    <comment ref="I83" authorId="0" shapeId="0" xr:uid="{00000000-0006-0000-0000-00006E020000}">
      <text>
        <r>
          <rPr>
            <b/>
            <sz val="9"/>
            <rFont val="Tahoma"/>
            <charset val="1"/>
          </rPr>
          <t xml:space="preserve">Gairola, Krishan:
</t>
        </r>
        <r>
          <rPr>
            <sz val="9"/>
            <rFont val="Tahoma"/>
            <charset val="1"/>
          </rPr>
          <t>Gairola, Krishan:
Textfeld</t>
        </r>
      </text>
    </comment>
    <comment ref="J83" authorId="0" shapeId="0" xr:uid="{00000000-0006-0000-0000-00006F020000}">
      <text>
        <r>
          <rPr>
            <b/>
            <sz val="9"/>
            <rFont val="Tahoma"/>
            <charset val="1"/>
          </rPr>
          <t xml:space="preserve">Gairola, Krishan:
</t>
        </r>
        <r>
          <rPr>
            <sz val="9"/>
            <rFont val="Tahoma"/>
            <charset val="1"/>
          </rPr>
          <t>Gairola, Krishan:
Textfeld</t>
        </r>
      </text>
    </comment>
    <comment ref="P83" authorId="0" shapeId="0" xr:uid="{00000000-0006-0000-0000-000070020000}">
      <text>
        <r>
          <rPr>
            <b/>
            <sz val="9"/>
            <rFont val="Tahoma"/>
            <charset val="1"/>
          </rPr>
          <t xml:space="preserve">Gairola, Krishan:
</t>
        </r>
        <r>
          <rPr>
            <sz val="9"/>
            <rFont val="Tahoma"/>
            <charset val="1"/>
          </rPr>
          <t>Gairola, Krishan:
Textfeld</t>
        </r>
      </text>
    </comment>
    <comment ref="Q83" authorId="0" shapeId="0" xr:uid="{00000000-0006-0000-0000-000071020000}">
      <text>
        <r>
          <rPr>
            <b/>
            <sz val="9"/>
            <rFont val="Tahoma"/>
            <charset val="1"/>
          </rPr>
          <t xml:space="preserve">Gairola, Krishan:
</t>
        </r>
        <r>
          <rPr>
            <sz val="9"/>
            <rFont val="Tahoma"/>
            <charset val="1"/>
          </rPr>
          <t>Gairola, Krishan:
Textfeld</t>
        </r>
      </text>
    </comment>
    <comment ref="R83" authorId="0" shapeId="0" xr:uid="{00000000-0006-0000-0000-000072020000}">
      <text>
        <r>
          <rPr>
            <b/>
            <sz val="9"/>
            <rFont val="Tahoma"/>
            <charset val="1"/>
          </rPr>
          <t xml:space="preserve">Gairola, Krishan:
</t>
        </r>
        <r>
          <rPr>
            <sz val="9"/>
            <rFont val="Tahoma"/>
            <charset val="1"/>
          </rPr>
          <t>Gairola, Krishan:
Textfeld</t>
        </r>
      </text>
    </comment>
    <comment ref="S83" authorId="0" shapeId="0" xr:uid="{00000000-0006-0000-0000-000073020000}">
      <text>
        <r>
          <rPr>
            <b/>
            <sz val="9"/>
            <rFont val="Tahoma"/>
            <charset val="1"/>
          </rPr>
          <t xml:space="preserve">Gairola, Krishan:
</t>
        </r>
        <r>
          <rPr>
            <sz val="9"/>
            <rFont val="Tahoma"/>
            <charset val="1"/>
          </rPr>
          <t>Gairola, Krishan:
Textfeld</t>
        </r>
      </text>
    </comment>
    <comment ref="T83" authorId="0" shapeId="0" xr:uid="{00000000-0006-0000-0000-000074020000}">
      <text>
        <r>
          <rPr>
            <b/>
            <sz val="9"/>
            <rFont val="Tahoma"/>
            <charset val="1"/>
          </rPr>
          <t xml:space="preserve">Gairola, Krishan:
</t>
        </r>
        <r>
          <rPr>
            <sz val="9"/>
            <rFont val="Tahoma"/>
            <charset val="1"/>
          </rPr>
          <t>Gairola, Krishan:
Textfeld</t>
        </r>
      </text>
    </comment>
    <comment ref="U83" authorId="0" shapeId="0" xr:uid="{00000000-0006-0000-0000-000075020000}">
      <text>
        <r>
          <rPr>
            <b/>
            <sz val="9"/>
            <rFont val="Tahoma"/>
            <charset val="1"/>
          </rPr>
          <t xml:space="preserve">Gairola, Krishan:
</t>
        </r>
        <r>
          <rPr>
            <sz val="9"/>
            <rFont val="Tahoma"/>
            <charset val="1"/>
          </rPr>
          <t>Gairola, Krishan:
Textfeld</t>
        </r>
      </text>
    </comment>
    <comment ref="V83" authorId="0" shapeId="0" xr:uid="{00000000-0006-0000-0000-000076020000}">
      <text>
        <r>
          <rPr>
            <b/>
            <sz val="9"/>
            <rFont val="Tahoma"/>
            <charset val="1"/>
          </rPr>
          <t xml:space="preserve">Gairola, Krishan:
</t>
        </r>
        <r>
          <rPr>
            <sz val="9"/>
            <rFont val="Tahoma"/>
            <charset val="1"/>
          </rPr>
          <t>Gairola, Krishan:
Textfeld</t>
        </r>
      </text>
    </comment>
    <comment ref="W83" authorId="0" shapeId="0" xr:uid="{00000000-0006-0000-0000-000077020000}">
      <text>
        <r>
          <rPr>
            <b/>
            <sz val="9"/>
            <rFont val="Tahoma"/>
            <charset val="1"/>
          </rPr>
          <t xml:space="preserve">Gairola, Krishan:
</t>
        </r>
        <r>
          <rPr>
            <sz val="9"/>
            <rFont val="Tahoma"/>
            <charset val="1"/>
          </rPr>
          <t>Gairola, Krishan:
Textfeld</t>
        </r>
      </text>
    </comment>
    <comment ref="X83" authorId="0" shapeId="0" xr:uid="{00000000-0006-0000-0000-000078020000}">
      <text>
        <r>
          <rPr>
            <b/>
            <sz val="9"/>
            <rFont val="Tahoma"/>
            <charset val="1"/>
          </rPr>
          <t xml:space="preserve">Gairola, Krishan:
</t>
        </r>
        <r>
          <rPr>
            <sz val="9"/>
            <rFont val="Tahoma"/>
            <charset val="1"/>
          </rPr>
          <t>Gairola, Krishan:
Textfeld</t>
        </r>
      </text>
    </comment>
    <comment ref="Y83" authorId="0" shapeId="0" xr:uid="{00000000-0006-0000-0000-000079020000}">
      <text>
        <r>
          <rPr>
            <b/>
            <sz val="9"/>
            <rFont val="Tahoma"/>
            <charset val="1"/>
          </rPr>
          <t xml:space="preserve">Gairola, Krishan:
</t>
        </r>
        <r>
          <rPr>
            <sz val="9"/>
            <rFont val="Tahoma"/>
            <charset val="1"/>
          </rPr>
          <t>Gairola, Krishan:
Textfeld</t>
        </r>
      </text>
    </comment>
    <comment ref="Z83" authorId="0" shapeId="0" xr:uid="{00000000-0006-0000-0000-00007A020000}">
      <text>
        <r>
          <rPr>
            <b/>
            <sz val="9"/>
            <rFont val="Tahoma"/>
            <charset val="1"/>
          </rPr>
          <t xml:space="preserve">Gairola, Krishan:
</t>
        </r>
        <r>
          <rPr>
            <sz val="9"/>
            <rFont val="Tahoma"/>
            <charset val="1"/>
          </rPr>
          <t>Gairola, Krishan:
Textfeld</t>
        </r>
      </text>
    </comment>
    <comment ref="I84" authorId="0" shapeId="0" xr:uid="{00000000-0006-0000-0000-00007B020000}">
      <text>
        <r>
          <rPr>
            <b/>
            <sz val="9"/>
            <rFont val="Tahoma"/>
            <charset val="1"/>
          </rPr>
          <t xml:space="preserve">von Kleist, Björn:
</t>
        </r>
        <r>
          <rPr>
            <sz val="9"/>
            <rFont val="Tahoma"/>
            <charset val="1"/>
          </rPr>
          <t>von Kleist, Björn:
CO2-Wert</t>
        </r>
      </text>
    </comment>
    <comment ref="J84" authorId="0" shapeId="0" xr:uid="{00000000-0006-0000-0000-00007C020000}">
      <text>
        <r>
          <rPr>
            <b/>
            <sz val="9"/>
            <rFont val="Tahoma"/>
            <charset val="1"/>
          </rPr>
          <t xml:space="preserve">von Kleist, Björn:
</t>
        </r>
        <r>
          <rPr>
            <sz val="9"/>
            <rFont val="Tahoma"/>
            <charset val="1"/>
          </rPr>
          <t>von Kleist, Björn:
CO2-Wert</t>
        </r>
      </text>
    </comment>
    <comment ref="P84" authorId="0" shapeId="0" xr:uid="{00000000-0006-0000-0000-00007D020000}">
      <text>
        <r>
          <rPr>
            <b/>
            <sz val="9"/>
            <rFont val="Tahoma"/>
            <charset val="1"/>
          </rPr>
          <t xml:space="preserve">von Kleist, Björn:
</t>
        </r>
        <r>
          <rPr>
            <sz val="9"/>
            <rFont val="Tahoma"/>
            <charset val="1"/>
          </rPr>
          <t>von Kleist, Björn:
CO2-Wert</t>
        </r>
      </text>
    </comment>
    <comment ref="Q84" authorId="0" shapeId="0" xr:uid="{00000000-0006-0000-0000-00007E020000}">
      <text>
        <r>
          <rPr>
            <b/>
            <sz val="9"/>
            <rFont val="Tahoma"/>
            <charset val="1"/>
          </rPr>
          <t xml:space="preserve">von Kleist, Björn:
</t>
        </r>
        <r>
          <rPr>
            <sz val="9"/>
            <rFont val="Tahoma"/>
            <charset val="1"/>
          </rPr>
          <t>von Kleist, Björn:
CO2-Wert</t>
        </r>
      </text>
    </comment>
    <comment ref="R84" authorId="0" shapeId="0" xr:uid="{00000000-0006-0000-0000-00007F020000}">
      <text>
        <r>
          <rPr>
            <b/>
            <sz val="9"/>
            <rFont val="Tahoma"/>
            <charset val="1"/>
          </rPr>
          <t xml:space="preserve">von Kleist, Björn:
</t>
        </r>
        <r>
          <rPr>
            <sz val="9"/>
            <rFont val="Tahoma"/>
            <charset val="1"/>
          </rPr>
          <t>von Kleist, Björn:
CO2-Wert</t>
        </r>
      </text>
    </comment>
    <comment ref="S84" authorId="0" shapeId="0" xr:uid="{00000000-0006-0000-0000-000080020000}">
      <text>
        <r>
          <rPr>
            <b/>
            <sz val="9"/>
            <rFont val="Tahoma"/>
            <charset val="1"/>
          </rPr>
          <t xml:space="preserve">von Kleist, Björn:
</t>
        </r>
        <r>
          <rPr>
            <sz val="9"/>
            <rFont val="Tahoma"/>
            <charset val="1"/>
          </rPr>
          <t>von Kleist, Björn:
CO2-Wert</t>
        </r>
      </text>
    </comment>
    <comment ref="T84" authorId="0" shapeId="0" xr:uid="{00000000-0006-0000-0000-000081020000}">
      <text>
        <r>
          <rPr>
            <b/>
            <sz val="9"/>
            <rFont val="Tahoma"/>
            <charset val="1"/>
          </rPr>
          <t xml:space="preserve">von Kleist, Björn:
</t>
        </r>
        <r>
          <rPr>
            <sz val="9"/>
            <rFont val="Tahoma"/>
            <charset val="1"/>
          </rPr>
          <t>von Kleist, Björn:
CO2-Wert</t>
        </r>
      </text>
    </comment>
    <comment ref="U84" authorId="0" shapeId="0" xr:uid="{00000000-0006-0000-0000-000082020000}">
      <text>
        <r>
          <rPr>
            <b/>
            <sz val="9"/>
            <rFont val="Tahoma"/>
            <charset val="1"/>
          </rPr>
          <t xml:space="preserve">von Kleist, Björn:
</t>
        </r>
        <r>
          <rPr>
            <sz val="9"/>
            <rFont val="Tahoma"/>
            <charset val="1"/>
          </rPr>
          <t>von Kleist, Björn:
CO2-Wert</t>
        </r>
      </text>
    </comment>
    <comment ref="V84" authorId="0" shapeId="0" xr:uid="{00000000-0006-0000-0000-000083020000}">
      <text>
        <r>
          <rPr>
            <b/>
            <sz val="9"/>
            <rFont val="Tahoma"/>
            <charset val="1"/>
          </rPr>
          <t xml:space="preserve">von Kleist, Björn:
</t>
        </r>
        <r>
          <rPr>
            <sz val="9"/>
            <rFont val="Tahoma"/>
            <charset val="1"/>
          </rPr>
          <t>von Kleist, Björn:
CO2-Wert</t>
        </r>
      </text>
    </comment>
    <comment ref="W84" authorId="0" shapeId="0" xr:uid="{00000000-0006-0000-0000-000084020000}">
      <text>
        <r>
          <rPr>
            <b/>
            <sz val="9"/>
            <rFont val="Tahoma"/>
            <charset val="1"/>
          </rPr>
          <t xml:space="preserve">von Kleist, Björn:
</t>
        </r>
        <r>
          <rPr>
            <sz val="9"/>
            <rFont val="Tahoma"/>
            <charset val="1"/>
          </rPr>
          <t>von Kleist, Björn:
CO2-Wert</t>
        </r>
      </text>
    </comment>
    <comment ref="X84" authorId="0" shapeId="0" xr:uid="{00000000-0006-0000-0000-000085020000}">
      <text>
        <r>
          <rPr>
            <b/>
            <sz val="9"/>
            <rFont val="Tahoma"/>
            <charset val="1"/>
          </rPr>
          <t xml:space="preserve">von Kleist, Björn:
</t>
        </r>
        <r>
          <rPr>
            <sz val="9"/>
            <rFont val="Tahoma"/>
            <charset val="1"/>
          </rPr>
          <t>von Kleist, Björn:
CO2-Wert</t>
        </r>
      </text>
    </comment>
    <comment ref="Y84" authorId="0" shapeId="0" xr:uid="{00000000-0006-0000-0000-000086020000}">
      <text>
        <r>
          <rPr>
            <b/>
            <sz val="9"/>
            <rFont val="Tahoma"/>
            <charset val="1"/>
          </rPr>
          <t xml:space="preserve">von Kleist, Björn:
</t>
        </r>
        <r>
          <rPr>
            <sz val="9"/>
            <rFont val="Tahoma"/>
            <charset val="1"/>
          </rPr>
          <t>von Kleist, Björn:
CO2-Wert</t>
        </r>
      </text>
    </comment>
    <comment ref="Z84" authorId="0" shapeId="0" xr:uid="{00000000-0006-0000-0000-000087020000}">
      <text>
        <r>
          <rPr>
            <b/>
            <sz val="9"/>
            <rFont val="Tahoma"/>
            <charset val="1"/>
          </rPr>
          <t xml:space="preserve">von Kleist, Björn:
</t>
        </r>
        <r>
          <rPr>
            <sz val="9"/>
            <rFont val="Tahoma"/>
            <charset val="1"/>
          </rPr>
          <t>von Kleist, Björn:
CO2-Wert</t>
        </r>
      </text>
    </comment>
    <comment ref="I85" authorId="0" shapeId="0" xr:uid="{00000000-0006-0000-0000-000088020000}">
      <text>
        <r>
          <rPr>
            <b/>
            <sz val="9"/>
            <rFont val="Tahoma"/>
            <charset val="1"/>
          </rPr>
          <t xml:space="preserve">Gairola, Krishan:
</t>
        </r>
        <r>
          <rPr>
            <sz val="9"/>
            <rFont val="Tahoma"/>
            <charset val="1"/>
          </rPr>
          <t>Gairola, Krishan:
Textfeld</t>
        </r>
      </text>
    </comment>
    <comment ref="J85" authorId="0" shapeId="0" xr:uid="{00000000-0006-0000-0000-000089020000}">
      <text>
        <r>
          <rPr>
            <b/>
            <sz val="9"/>
            <rFont val="Tahoma"/>
            <charset val="1"/>
          </rPr>
          <t xml:space="preserve">Gairola, Krishan:
</t>
        </r>
        <r>
          <rPr>
            <sz val="9"/>
            <rFont val="Tahoma"/>
            <charset val="1"/>
          </rPr>
          <t>Gairola, Krishan:
Textfeld</t>
        </r>
      </text>
    </comment>
    <comment ref="P85" authorId="0" shapeId="0" xr:uid="{00000000-0006-0000-0000-00008A020000}">
      <text>
        <r>
          <rPr>
            <b/>
            <sz val="9"/>
            <rFont val="Tahoma"/>
            <charset val="1"/>
          </rPr>
          <t xml:space="preserve">Gairola, Krishan:
</t>
        </r>
        <r>
          <rPr>
            <sz val="9"/>
            <rFont val="Tahoma"/>
            <charset val="1"/>
          </rPr>
          <t>Gairola, Krishan:
Textfeld</t>
        </r>
      </text>
    </comment>
    <comment ref="Q85" authorId="0" shapeId="0" xr:uid="{00000000-0006-0000-0000-00008B020000}">
      <text>
        <r>
          <rPr>
            <b/>
            <sz val="9"/>
            <rFont val="Tahoma"/>
            <charset val="1"/>
          </rPr>
          <t xml:space="preserve">Gairola, Krishan:
</t>
        </r>
        <r>
          <rPr>
            <sz val="9"/>
            <rFont val="Tahoma"/>
            <charset val="1"/>
          </rPr>
          <t>Gairola, Krishan:
Textfeld</t>
        </r>
      </text>
    </comment>
    <comment ref="R85" authorId="0" shapeId="0" xr:uid="{00000000-0006-0000-0000-00008C020000}">
      <text>
        <r>
          <rPr>
            <b/>
            <sz val="9"/>
            <rFont val="Tahoma"/>
            <charset val="1"/>
          </rPr>
          <t xml:space="preserve">Gairola, Krishan:
</t>
        </r>
        <r>
          <rPr>
            <sz val="9"/>
            <rFont val="Tahoma"/>
            <charset val="1"/>
          </rPr>
          <t>Gairola, Krishan:
Textfeld</t>
        </r>
      </text>
    </comment>
    <comment ref="S85" authorId="0" shapeId="0" xr:uid="{00000000-0006-0000-0000-00008D020000}">
      <text>
        <r>
          <rPr>
            <b/>
            <sz val="9"/>
            <rFont val="Tahoma"/>
            <charset val="1"/>
          </rPr>
          <t xml:space="preserve">Gairola, Krishan:
</t>
        </r>
        <r>
          <rPr>
            <sz val="9"/>
            <rFont val="Tahoma"/>
            <charset val="1"/>
          </rPr>
          <t>Gairola, Krishan:
Textfeld</t>
        </r>
      </text>
    </comment>
    <comment ref="T85" authorId="0" shapeId="0" xr:uid="{00000000-0006-0000-0000-00008E020000}">
      <text>
        <r>
          <rPr>
            <b/>
            <sz val="9"/>
            <rFont val="Tahoma"/>
            <charset val="1"/>
          </rPr>
          <t xml:space="preserve">Gairola, Krishan:
</t>
        </r>
        <r>
          <rPr>
            <sz val="9"/>
            <rFont val="Tahoma"/>
            <charset val="1"/>
          </rPr>
          <t>Gairola, Krishan:
Textfeld</t>
        </r>
      </text>
    </comment>
    <comment ref="U85" authorId="0" shapeId="0" xr:uid="{00000000-0006-0000-0000-00008F020000}">
      <text>
        <r>
          <rPr>
            <b/>
            <sz val="9"/>
            <rFont val="Tahoma"/>
            <charset val="1"/>
          </rPr>
          <t xml:space="preserve">Gairola, Krishan:
</t>
        </r>
        <r>
          <rPr>
            <sz val="9"/>
            <rFont val="Tahoma"/>
            <charset val="1"/>
          </rPr>
          <t>Gairola, Krishan:
Textfeld</t>
        </r>
      </text>
    </comment>
    <comment ref="V85" authorId="0" shapeId="0" xr:uid="{00000000-0006-0000-0000-000090020000}">
      <text>
        <r>
          <rPr>
            <b/>
            <sz val="9"/>
            <rFont val="Tahoma"/>
            <charset val="1"/>
          </rPr>
          <t xml:space="preserve">Gairola, Krishan:
</t>
        </r>
        <r>
          <rPr>
            <sz val="9"/>
            <rFont val="Tahoma"/>
            <charset val="1"/>
          </rPr>
          <t>Gairola, Krishan:
Textfeld</t>
        </r>
      </text>
    </comment>
    <comment ref="W85" authorId="0" shapeId="0" xr:uid="{00000000-0006-0000-0000-000091020000}">
      <text>
        <r>
          <rPr>
            <b/>
            <sz val="9"/>
            <rFont val="Tahoma"/>
            <charset val="1"/>
          </rPr>
          <t xml:space="preserve">Gairola, Krishan:
</t>
        </r>
        <r>
          <rPr>
            <sz val="9"/>
            <rFont val="Tahoma"/>
            <charset val="1"/>
          </rPr>
          <t>Gairola, Krishan:
Textfeld</t>
        </r>
      </text>
    </comment>
    <comment ref="X85" authorId="0" shapeId="0" xr:uid="{00000000-0006-0000-0000-000092020000}">
      <text>
        <r>
          <rPr>
            <b/>
            <sz val="9"/>
            <rFont val="Tahoma"/>
            <charset val="1"/>
          </rPr>
          <t xml:space="preserve">Gairola, Krishan:
</t>
        </r>
        <r>
          <rPr>
            <sz val="9"/>
            <rFont val="Tahoma"/>
            <charset val="1"/>
          </rPr>
          <t>Gairola, Krishan:
Textfeld</t>
        </r>
      </text>
    </comment>
    <comment ref="Y85" authorId="0" shapeId="0" xr:uid="{00000000-0006-0000-0000-000093020000}">
      <text>
        <r>
          <rPr>
            <b/>
            <sz val="9"/>
            <rFont val="Tahoma"/>
            <charset val="1"/>
          </rPr>
          <t xml:space="preserve">Gairola, Krishan:
</t>
        </r>
        <r>
          <rPr>
            <sz val="9"/>
            <rFont val="Tahoma"/>
            <charset val="1"/>
          </rPr>
          <t>Gairola, Krishan:
Textfeld</t>
        </r>
      </text>
    </comment>
    <comment ref="Z85" authorId="0" shapeId="0" xr:uid="{00000000-0006-0000-0000-000094020000}">
      <text>
        <r>
          <rPr>
            <b/>
            <sz val="9"/>
            <rFont val="Tahoma"/>
            <charset val="1"/>
          </rPr>
          <t xml:space="preserve">Gairola, Krishan:
</t>
        </r>
        <r>
          <rPr>
            <sz val="9"/>
            <rFont val="Tahoma"/>
            <charset val="1"/>
          </rPr>
          <t>Gairola, Krishan:
Textfeld</t>
        </r>
      </text>
    </comment>
    <comment ref="I86" authorId="0" shapeId="0" xr:uid="{00000000-0006-0000-0000-000095020000}">
      <text>
        <r>
          <rPr>
            <b/>
            <sz val="9"/>
            <rFont val="Tahoma"/>
            <charset val="1"/>
          </rPr>
          <t xml:space="preserve">von Kleist, Björn:
</t>
        </r>
        <r>
          <rPr>
            <sz val="9"/>
            <rFont val="Tahoma"/>
            <charset val="1"/>
          </rPr>
          <t>von Kleist, Björn:
CO2-Wert</t>
        </r>
      </text>
    </comment>
    <comment ref="J86" authorId="0" shapeId="0" xr:uid="{00000000-0006-0000-0000-000096020000}">
      <text>
        <r>
          <rPr>
            <b/>
            <sz val="9"/>
            <rFont val="Tahoma"/>
            <charset val="1"/>
          </rPr>
          <t xml:space="preserve">von Kleist, Björn:
</t>
        </r>
        <r>
          <rPr>
            <sz val="9"/>
            <rFont val="Tahoma"/>
            <charset val="1"/>
          </rPr>
          <t>von Kleist, Björn:
CO2-Wert</t>
        </r>
      </text>
    </comment>
    <comment ref="P86" authorId="0" shapeId="0" xr:uid="{00000000-0006-0000-0000-000097020000}">
      <text>
        <r>
          <rPr>
            <b/>
            <sz val="9"/>
            <rFont val="Tahoma"/>
            <charset val="1"/>
          </rPr>
          <t xml:space="preserve">von Kleist, Björn:
</t>
        </r>
        <r>
          <rPr>
            <sz val="9"/>
            <rFont val="Tahoma"/>
            <charset val="1"/>
          </rPr>
          <t>von Kleist, Björn:
CO2-Wert</t>
        </r>
      </text>
    </comment>
    <comment ref="Q86" authorId="0" shapeId="0" xr:uid="{00000000-0006-0000-0000-000098020000}">
      <text>
        <r>
          <rPr>
            <b/>
            <sz val="9"/>
            <rFont val="Tahoma"/>
            <charset val="1"/>
          </rPr>
          <t xml:space="preserve">von Kleist, Björn:
</t>
        </r>
        <r>
          <rPr>
            <sz val="9"/>
            <rFont val="Tahoma"/>
            <charset val="1"/>
          </rPr>
          <t>von Kleist, Björn:
CO2-Wert</t>
        </r>
      </text>
    </comment>
    <comment ref="R86" authorId="0" shapeId="0" xr:uid="{00000000-0006-0000-0000-000099020000}">
      <text>
        <r>
          <rPr>
            <b/>
            <sz val="9"/>
            <rFont val="Tahoma"/>
            <charset val="1"/>
          </rPr>
          <t xml:space="preserve">von Kleist, Björn:
</t>
        </r>
        <r>
          <rPr>
            <sz val="9"/>
            <rFont val="Tahoma"/>
            <charset val="1"/>
          </rPr>
          <t>von Kleist, Björn:
CO2-Wert</t>
        </r>
      </text>
    </comment>
    <comment ref="S86" authorId="0" shapeId="0" xr:uid="{00000000-0006-0000-0000-00009A020000}">
      <text>
        <r>
          <rPr>
            <b/>
            <sz val="9"/>
            <rFont val="Tahoma"/>
            <charset val="1"/>
          </rPr>
          <t xml:space="preserve">von Kleist, Björn:
</t>
        </r>
        <r>
          <rPr>
            <sz val="9"/>
            <rFont val="Tahoma"/>
            <charset val="1"/>
          </rPr>
          <t>von Kleist, Björn:
CO2-Wert</t>
        </r>
      </text>
    </comment>
    <comment ref="T86" authorId="0" shapeId="0" xr:uid="{00000000-0006-0000-0000-00009B020000}">
      <text>
        <r>
          <rPr>
            <b/>
            <sz val="9"/>
            <rFont val="Tahoma"/>
            <charset val="1"/>
          </rPr>
          <t xml:space="preserve">von Kleist, Björn:
</t>
        </r>
        <r>
          <rPr>
            <sz val="9"/>
            <rFont val="Tahoma"/>
            <charset val="1"/>
          </rPr>
          <t>von Kleist, Björn:
CO2-Wert</t>
        </r>
      </text>
    </comment>
    <comment ref="U86" authorId="0" shapeId="0" xr:uid="{00000000-0006-0000-0000-00009C020000}">
      <text>
        <r>
          <rPr>
            <b/>
            <sz val="9"/>
            <rFont val="Tahoma"/>
            <charset val="1"/>
          </rPr>
          <t xml:space="preserve">von Kleist, Björn:
</t>
        </r>
        <r>
          <rPr>
            <sz val="9"/>
            <rFont val="Tahoma"/>
            <charset val="1"/>
          </rPr>
          <t>von Kleist, Björn:
CO2-Wert</t>
        </r>
      </text>
    </comment>
    <comment ref="V86" authorId="0" shapeId="0" xr:uid="{00000000-0006-0000-0000-00009D020000}">
      <text>
        <r>
          <rPr>
            <b/>
            <sz val="9"/>
            <rFont val="Tahoma"/>
            <charset val="1"/>
          </rPr>
          <t xml:space="preserve">von Kleist, Björn:
</t>
        </r>
        <r>
          <rPr>
            <sz val="9"/>
            <rFont val="Tahoma"/>
            <charset val="1"/>
          </rPr>
          <t>von Kleist, Björn:
CO2-Wert</t>
        </r>
      </text>
    </comment>
    <comment ref="W86" authorId="0" shapeId="0" xr:uid="{00000000-0006-0000-0000-00009E020000}">
      <text>
        <r>
          <rPr>
            <b/>
            <sz val="9"/>
            <rFont val="Tahoma"/>
            <charset val="1"/>
          </rPr>
          <t xml:space="preserve">von Kleist, Björn:
</t>
        </r>
        <r>
          <rPr>
            <sz val="9"/>
            <rFont val="Tahoma"/>
            <charset val="1"/>
          </rPr>
          <t>von Kleist, Björn:
CO2-Wert</t>
        </r>
      </text>
    </comment>
    <comment ref="X86" authorId="0" shapeId="0" xr:uid="{00000000-0006-0000-0000-00009F020000}">
      <text>
        <r>
          <rPr>
            <b/>
            <sz val="9"/>
            <rFont val="Tahoma"/>
            <charset val="1"/>
          </rPr>
          <t xml:space="preserve">von Kleist, Björn:
</t>
        </r>
        <r>
          <rPr>
            <sz val="9"/>
            <rFont val="Tahoma"/>
            <charset val="1"/>
          </rPr>
          <t>von Kleist, Björn:
CO2-Wert</t>
        </r>
      </text>
    </comment>
    <comment ref="Y86" authorId="0" shapeId="0" xr:uid="{00000000-0006-0000-0000-0000A0020000}">
      <text>
        <r>
          <rPr>
            <b/>
            <sz val="9"/>
            <rFont val="Tahoma"/>
            <charset val="1"/>
          </rPr>
          <t xml:space="preserve">von Kleist, Björn:
</t>
        </r>
        <r>
          <rPr>
            <sz val="9"/>
            <rFont val="Tahoma"/>
            <charset val="1"/>
          </rPr>
          <t>von Kleist, Björn:
CO2-Wert</t>
        </r>
      </text>
    </comment>
    <comment ref="Z86" authorId="0" shapeId="0" xr:uid="{00000000-0006-0000-0000-0000A1020000}">
      <text>
        <r>
          <rPr>
            <b/>
            <sz val="9"/>
            <rFont val="Tahoma"/>
            <charset val="1"/>
          </rPr>
          <t xml:space="preserve">von Kleist, Björn:
</t>
        </r>
        <r>
          <rPr>
            <sz val="9"/>
            <rFont val="Tahoma"/>
            <charset val="1"/>
          </rPr>
          <t>von Kleist, Björn:
CO2-Wert</t>
        </r>
      </text>
    </comment>
    <comment ref="I87" authorId="0" shapeId="0" xr:uid="{00000000-0006-0000-0000-0000A2020000}">
      <text>
        <r>
          <rPr>
            <b/>
            <sz val="9"/>
            <rFont val="Tahoma"/>
            <charset val="1"/>
          </rPr>
          <t xml:space="preserve">Gairola, Krishan:
</t>
        </r>
        <r>
          <rPr>
            <sz val="9"/>
            <rFont val="Tahoma"/>
            <charset val="1"/>
          </rPr>
          <t>Gairola, Krishan:
Textfeld</t>
        </r>
      </text>
    </comment>
    <comment ref="J87" authorId="0" shapeId="0" xr:uid="{00000000-0006-0000-0000-0000A3020000}">
      <text>
        <r>
          <rPr>
            <b/>
            <sz val="9"/>
            <rFont val="Tahoma"/>
            <charset val="1"/>
          </rPr>
          <t xml:space="preserve">Gairola, Krishan:
</t>
        </r>
        <r>
          <rPr>
            <sz val="9"/>
            <rFont val="Tahoma"/>
            <charset val="1"/>
          </rPr>
          <t>Gairola, Krishan:
Textfeld</t>
        </r>
      </text>
    </comment>
    <comment ref="P87" authorId="0" shapeId="0" xr:uid="{00000000-0006-0000-0000-0000A4020000}">
      <text>
        <r>
          <rPr>
            <b/>
            <sz val="9"/>
            <rFont val="Tahoma"/>
            <charset val="1"/>
          </rPr>
          <t xml:space="preserve">Gairola, Krishan:
</t>
        </r>
        <r>
          <rPr>
            <sz val="9"/>
            <rFont val="Tahoma"/>
            <charset val="1"/>
          </rPr>
          <t>Gairola, Krishan:
Textfeld</t>
        </r>
      </text>
    </comment>
    <comment ref="Q87" authorId="0" shapeId="0" xr:uid="{00000000-0006-0000-0000-0000A5020000}">
      <text>
        <r>
          <rPr>
            <b/>
            <sz val="9"/>
            <rFont val="Tahoma"/>
            <charset val="1"/>
          </rPr>
          <t xml:space="preserve">Gairola, Krishan:
</t>
        </r>
        <r>
          <rPr>
            <sz val="9"/>
            <rFont val="Tahoma"/>
            <charset val="1"/>
          </rPr>
          <t>Gairola, Krishan:
Textfeld</t>
        </r>
      </text>
    </comment>
    <comment ref="R87" authorId="0" shapeId="0" xr:uid="{00000000-0006-0000-0000-0000A6020000}">
      <text>
        <r>
          <rPr>
            <b/>
            <sz val="9"/>
            <rFont val="Tahoma"/>
            <charset val="1"/>
          </rPr>
          <t xml:space="preserve">Gairola, Krishan:
</t>
        </r>
        <r>
          <rPr>
            <sz val="9"/>
            <rFont val="Tahoma"/>
            <charset val="1"/>
          </rPr>
          <t>Gairola, Krishan:
Textfeld</t>
        </r>
      </text>
    </comment>
    <comment ref="S87" authorId="0" shapeId="0" xr:uid="{00000000-0006-0000-0000-0000A7020000}">
      <text>
        <r>
          <rPr>
            <b/>
            <sz val="9"/>
            <rFont val="Tahoma"/>
            <charset val="1"/>
          </rPr>
          <t xml:space="preserve">Gairola, Krishan:
</t>
        </r>
        <r>
          <rPr>
            <sz val="9"/>
            <rFont val="Tahoma"/>
            <charset val="1"/>
          </rPr>
          <t>Gairola, Krishan:
Textfeld</t>
        </r>
      </text>
    </comment>
    <comment ref="T87" authorId="0" shapeId="0" xr:uid="{00000000-0006-0000-0000-0000A8020000}">
      <text>
        <r>
          <rPr>
            <b/>
            <sz val="9"/>
            <rFont val="Tahoma"/>
            <charset val="1"/>
          </rPr>
          <t xml:space="preserve">Gairola, Krishan:
</t>
        </r>
        <r>
          <rPr>
            <sz val="9"/>
            <rFont val="Tahoma"/>
            <charset val="1"/>
          </rPr>
          <t>Gairola, Krishan:
Textfeld</t>
        </r>
      </text>
    </comment>
    <comment ref="U87" authorId="0" shapeId="0" xr:uid="{00000000-0006-0000-0000-0000A9020000}">
      <text>
        <r>
          <rPr>
            <b/>
            <sz val="9"/>
            <rFont val="Tahoma"/>
            <charset val="1"/>
          </rPr>
          <t xml:space="preserve">Gairola, Krishan:
</t>
        </r>
        <r>
          <rPr>
            <sz val="9"/>
            <rFont val="Tahoma"/>
            <charset val="1"/>
          </rPr>
          <t>Gairola, Krishan:
Textfeld</t>
        </r>
      </text>
    </comment>
    <comment ref="V87" authorId="0" shapeId="0" xr:uid="{00000000-0006-0000-0000-0000AA020000}">
      <text>
        <r>
          <rPr>
            <b/>
            <sz val="9"/>
            <rFont val="Tahoma"/>
            <charset val="1"/>
          </rPr>
          <t xml:space="preserve">Gairola, Krishan:
</t>
        </r>
        <r>
          <rPr>
            <sz val="9"/>
            <rFont val="Tahoma"/>
            <charset val="1"/>
          </rPr>
          <t>Gairola, Krishan:
Textfeld</t>
        </r>
      </text>
    </comment>
    <comment ref="W87" authorId="0" shapeId="0" xr:uid="{00000000-0006-0000-0000-0000AB020000}">
      <text>
        <r>
          <rPr>
            <b/>
            <sz val="9"/>
            <rFont val="Tahoma"/>
            <charset val="1"/>
          </rPr>
          <t xml:space="preserve">Gairola, Krishan:
</t>
        </r>
        <r>
          <rPr>
            <sz val="9"/>
            <rFont val="Tahoma"/>
            <charset val="1"/>
          </rPr>
          <t>Gairola, Krishan:
Textfeld</t>
        </r>
      </text>
    </comment>
    <comment ref="X87" authorId="0" shapeId="0" xr:uid="{00000000-0006-0000-0000-0000AC020000}">
      <text>
        <r>
          <rPr>
            <b/>
            <sz val="9"/>
            <rFont val="Tahoma"/>
            <charset val="1"/>
          </rPr>
          <t xml:space="preserve">Gairola, Krishan:
</t>
        </r>
        <r>
          <rPr>
            <sz val="9"/>
            <rFont val="Tahoma"/>
            <charset val="1"/>
          </rPr>
          <t>Gairola, Krishan:
Textfeld</t>
        </r>
      </text>
    </comment>
    <comment ref="Y87" authorId="0" shapeId="0" xr:uid="{00000000-0006-0000-0000-0000AD020000}">
      <text>
        <r>
          <rPr>
            <b/>
            <sz val="9"/>
            <rFont val="Tahoma"/>
            <charset val="1"/>
          </rPr>
          <t xml:space="preserve">Gairola, Krishan:
</t>
        </r>
        <r>
          <rPr>
            <sz val="9"/>
            <rFont val="Tahoma"/>
            <charset val="1"/>
          </rPr>
          <t>Gairola, Krishan:
Textfeld</t>
        </r>
      </text>
    </comment>
    <comment ref="Z87" authorId="0" shapeId="0" xr:uid="{00000000-0006-0000-0000-0000AE020000}">
      <text>
        <r>
          <rPr>
            <b/>
            <sz val="9"/>
            <rFont val="Tahoma"/>
            <charset val="1"/>
          </rPr>
          <t xml:space="preserve">Gairola, Krishan:
</t>
        </r>
        <r>
          <rPr>
            <sz val="9"/>
            <rFont val="Tahoma"/>
            <charset val="1"/>
          </rPr>
          <t>Gairola, Krishan:
Textfeld</t>
        </r>
      </text>
    </comment>
    <comment ref="I88" authorId="0" shapeId="0" xr:uid="{00000000-0006-0000-0000-0000AF020000}">
      <text>
        <r>
          <rPr>
            <b/>
            <sz val="9"/>
            <rFont val="Tahoma"/>
            <charset val="1"/>
          </rPr>
          <t xml:space="preserve">von Kleist, Björn:
</t>
        </r>
        <r>
          <rPr>
            <sz val="9"/>
            <rFont val="Tahoma"/>
            <charset val="1"/>
          </rPr>
          <t>von Kleist, Björn:
CO2-Wert</t>
        </r>
      </text>
    </comment>
    <comment ref="J88" authorId="0" shapeId="0" xr:uid="{00000000-0006-0000-0000-0000B0020000}">
      <text>
        <r>
          <rPr>
            <b/>
            <sz val="9"/>
            <rFont val="Tahoma"/>
            <charset val="1"/>
          </rPr>
          <t xml:space="preserve">von Kleist, Björn:
</t>
        </r>
        <r>
          <rPr>
            <sz val="9"/>
            <rFont val="Tahoma"/>
            <charset val="1"/>
          </rPr>
          <t>von Kleist, Björn:
CO2-Wert</t>
        </r>
      </text>
    </comment>
    <comment ref="P88" authorId="0" shapeId="0" xr:uid="{00000000-0006-0000-0000-0000B1020000}">
      <text>
        <r>
          <rPr>
            <b/>
            <sz val="9"/>
            <rFont val="Tahoma"/>
            <charset val="1"/>
          </rPr>
          <t xml:space="preserve">von Kleist, Björn:
</t>
        </r>
        <r>
          <rPr>
            <sz val="9"/>
            <rFont val="Tahoma"/>
            <charset val="1"/>
          </rPr>
          <t>von Kleist, Björn:
CO2-Wert</t>
        </r>
      </text>
    </comment>
    <comment ref="Q88" authorId="0" shapeId="0" xr:uid="{00000000-0006-0000-0000-0000B2020000}">
      <text>
        <r>
          <rPr>
            <b/>
            <sz val="9"/>
            <rFont val="Tahoma"/>
            <charset val="1"/>
          </rPr>
          <t xml:space="preserve">von Kleist, Björn:
</t>
        </r>
        <r>
          <rPr>
            <sz val="9"/>
            <rFont val="Tahoma"/>
            <charset val="1"/>
          </rPr>
          <t>von Kleist, Björn:
CO2-Wert</t>
        </r>
      </text>
    </comment>
    <comment ref="R88" authorId="0" shapeId="0" xr:uid="{00000000-0006-0000-0000-0000B3020000}">
      <text>
        <r>
          <rPr>
            <b/>
            <sz val="9"/>
            <rFont val="Tahoma"/>
            <charset val="1"/>
          </rPr>
          <t xml:space="preserve">von Kleist, Björn:
</t>
        </r>
        <r>
          <rPr>
            <sz val="9"/>
            <rFont val="Tahoma"/>
            <charset val="1"/>
          </rPr>
          <t>von Kleist, Björn:
CO2-Wert</t>
        </r>
      </text>
    </comment>
    <comment ref="S88" authorId="0" shapeId="0" xr:uid="{00000000-0006-0000-0000-0000B4020000}">
      <text>
        <r>
          <rPr>
            <b/>
            <sz val="9"/>
            <rFont val="Tahoma"/>
            <charset val="1"/>
          </rPr>
          <t xml:space="preserve">von Kleist, Björn:
</t>
        </r>
        <r>
          <rPr>
            <sz val="9"/>
            <rFont val="Tahoma"/>
            <charset val="1"/>
          </rPr>
          <t>von Kleist, Björn:
CO2-Wert</t>
        </r>
      </text>
    </comment>
    <comment ref="T88" authorId="0" shapeId="0" xr:uid="{00000000-0006-0000-0000-0000B5020000}">
      <text>
        <r>
          <rPr>
            <b/>
            <sz val="9"/>
            <rFont val="Tahoma"/>
            <charset val="1"/>
          </rPr>
          <t xml:space="preserve">von Kleist, Björn:
</t>
        </r>
        <r>
          <rPr>
            <sz val="9"/>
            <rFont val="Tahoma"/>
            <charset val="1"/>
          </rPr>
          <t>von Kleist, Björn:
CO2-Wert</t>
        </r>
      </text>
    </comment>
    <comment ref="U88" authorId="0" shapeId="0" xr:uid="{00000000-0006-0000-0000-0000B6020000}">
      <text>
        <r>
          <rPr>
            <b/>
            <sz val="9"/>
            <rFont val="Tahoma"/>
            <charset val="1"/>
          </rPr>
          <t xml:space="preserve">von Kleist, Björn:
</t>
        </r>
        <r>
          <rPr>
            <sz val="9"/>
            <rFont val="Tahoma"/>
            <charset val="1"/>
          </rPr>
          <t>von Kleist, Björn:
CO2-Wert</t>
        </r>
      </text>
    </comment>
    <comment ref="V88" authorId="0" shapeId="0" xr:uid="{00000000-0006-0000-0000-0000B7020000}">
      <text>
        <r>
          <rPr>
            <b/>
            <sz val="9"/>
            <rFont val="Tahoma"/>
            <charset val="1"/>
          </rPr>
          <t xml:space="preserve">von Kleist, Björn:
</t>
        </r>
        <r>
          <rPr>
            <sz val="9"/>
            <rFont val="Tahoma"/>
            <charset val="1"/>
          </rPr>
          <t>von Kleist, Björn:
CO2-Wert</t>
        </r>
      </text>
    </comment>
    <comment ref="W88" authorId="0" shapeId="0" xr:uid="{00000000-0006-0000-0000-0000B8020000}">
      <text>
        <r>
          <rPr>
            <b/>
            <sz val="9"/>
            <rFont val="Tahoma"/>
            <charset val="1"/>
          </rPr>
          <t xml:space="preserve">von Kleist, Björn:
</t>
        </r>
        <r>
          <rPr>
            <sz val="9"/>
            <rFont val="Tahoma"/>
            <charset val="1"/>
          </rPr>
          <t>von Kleist, Björn:
CO2-Wert</t>
        </r>
      </text>
    </comment>
    <comment ref="X88" authorId="0" shapeId="0" xr:uid="{00000000-0006-0000-0000-0000B9020000}">
      <text>
        <r>
          <rPr>
            <b/>
            <sz val="9"/>
            <rFont val="Tahoma"/>
            <charset val="1"/>
          </rPr>
          <t xml:space="preserve">von Kleist, Björn:
</t>
        </r>
        <r>
          <rPr>
            <sz val="9"/>
            <rFont val="Tahoma"/>
            <charset val="1"/>
          </rPr>
          <t>von Kleist, Björn:
CO2-Wert</t>
        </r>
      </text>
    </comment>
    <comment ref="Y88" authorId="0" shapeId="0" xr:uid="{00000000-0006-0000-0000-0000BA020000}">
      <text>
        <r>
          <rPr>
            <b/>
            <sz val="9"/>
            <rFont val="Tahoma"/>
            <charset val="1"/>
          </rPr>
          <t xml:space="preserve">von Kleist, Björn:
</t>
        </r>
        <r>
          <rPr>
            <sz val="9"/>
            <rFont val="Tahoma"/>
            <charset val="1"/>
          </rPr>
          <t>von Kleist, Björn:
CO2-Wert</t>
        </r>
      </text>
    </comment>
    <comment ref="Z88" authorId="0" shapeId="0" xr:uid="{00000000-0006-0000-0000-0000BB020000}">
      <text>
        <r>
          <rPr>
            <b/>
            <sz val="9"/>
            <rFont val="Tahoma"/>
            <charset val="1"/>
          </rPr>
          <t xml:space="preserve">von Kleist, Björn:
</t>
        </r>
        <r>
          <rPr>
            <sz val="9"/>
            <rFont val="Tahoma"/>
            <charset val="1"/>
          </rPr>
          <t>von Kleist, Björn:
CO2-Wert</t>
        </r>
      </text>
    </comment>
    <comment ref="I89" authorId="0" shapeId="0" xr:uid="{00000000-0006-0000-0000-0000BC020000}">
      <text>
        <r>
          <rPr>
            <b/>
            <sz val="9"/>
            <rFont val="Tahoma"/>
            <charset val="1"/>
          </rPr>
          <t xml:space="preserve">Gairola, Krishan:
</t>
        </r>
        <r>
          <rPr>
            <sz val="9"/>
            <rFont val="Tahoma"/>
            <charset val="1"/>
          </rPr>
          <t>Gairola, Krishan:
Textfeld</t>
        </r>
      </text>
    </comment>
    <comment ref="J89" authorId="0" shapeId="0" xr:uid="{00000000-0006-0000-0000-0000BD020000}">
      <text>
        <r>
          <rPr>
            <b/>
            <sz val="9"/>
            <rFont val="Tahoma"/>
            <charset val="1"/>
          </rPr>
          <t xml:space="preserve">Gairola, Krishan:
</t>
        </r>
        <r>
          <rPr>
            <sz val="9"/>
            <rFont val="Tahoma"/>
            <charset val="1"/>
          </rPr>
          <t>Gairola, Krishan:
Textfeld</t>
        </r>
      </text>
    </comment>
    <comment ref="P89" authorId="0" shapeId="0" xr:uid="{00000000-0006-0000-0000-0000BE020000}">
      <text>
        <r>
          <rPr>
            <b/>
            <sz val="9"/>
            <rFont val="Tahoma"/>
            <charset val="1"/>
          </rPr>
          <t xml:space="preserve">Gairola, Krishan:
</t>
        </r>
        <r>
          <rPr>
            <sz val="9"/>
            <rFont val="Tahoma"/>
            <charset val="1"/>
          </rPr>
          <t>Gairola, Krishan:
Textfeld</t>
        </r>
      </text>
    </comment>
    <comment ref="Q89" authorId="0" shapeId="0" xr:uid="{00000000-0006-0000-0000-0000BF020000}">
      <text>
        <r>
          <rPr>
            <b/>
            <sz val="9"/>
            <rFont val="Tahoma"/>
            <charset val="1"/>
          </rPr>
          <t xml:space="preserve">Gairola, Krishan:
</t>
        </r>
        <r>
          <rPr>
            <sz val="9"/>
            <rFont val="Tahoma"/>
            <charset val="1"/>
          </rPr>
          <t>Gairola, Krishan:
Textfeld</t>
        </r>
      </text>
    </comment>
    <comment ref="R89" authorId="0" shapeId="0" xr:uid="{00000000-0006-0000-0000-0000C0020000}">
      <text>
        <r>
          <rPr>
            <b/>
            <sz val="9"/>
            <rFont val="Tahoma"/>
            <charset val="1"/>
          </rPr>
          <t xml:space="preserve">Gairola, Krishan:
</t>
        </r>
        <r>
          <rPr>
            <sz val="9"/>
            <rFont val="Tahoma"/>
            <charset val="1"/>
          </rPr>
          <t>Gairola, Krishan:
Textfeld</t>
        </r>
      </text>
    </comment>
    <comment ref="S89" authorId="0" shapeId="0" xr:uid="{00000000-0006-0000-0000-0000C1020000}">
      <text>
        <r>
          <rPr>
            <b/>
            <sz val="9"/>
            <rFont val="Tahoma"/>
            <charset val="1"/>
          </rPr>
          <t xml:space="preserve">Gairola, Krishan:
</t>
        </r>
        <r>
          <rPr>
            <sz val="9"/>
            <rFont val="Tahoma"/>
            <charset val="1"/>
          </rPr>
          <t>Gairola, Krishan:
Textfeld</t>
        </r>
      </text>
    </comment>
    <comment ref="T89" authorId="0" shapeId="0" xr:uid="{00000000-0006-0000-0000-0000C2020000}">
      <text>
        <r>
          <rPr>
            <b/>
            <sz val="9"/>
            <rFont val="Tahoma"/>
            <charset val="1"/>
          </rPr>
          <t xml:space="preserve">Gairola, Krishan:
</t>
        </r>
        <r>
          <rPr>
            <sz val="9"/>
            <rFont val="Tahoma"/>
            <charset val="1"/>
          </rPr>
          <t>Gairola, Krishan:
Textfeld</t>
        </r>
      </text>
    </comment>
    <comment ref="U89" authorId="0" shapeId="0" xr:uid="{00000000-0006-0000-0000-0000C3020000}">
      <text>
        <r>
          <rPr>
            <b/>
            <sz val="9"/>
            <rFont val="Tahoma"/>
            <charset val="1"/>
          </rPr>
          <t xml:space="preserve">Gairola, Krishan:
</t>
        </r>
        <r>
          <rPr>
            <sz val="9"/>
            <rFont val="Tahoma"/>
            <charset val="1"/>
          </rPr>
          <t>Gairola, Krishan:
Textfeld</t>
        </r>
      </text>
    </comment>
    <comment ref="V89" authorId="0" shapeId="0" xr:uid="{00000000-0006-0000-0000-0000C4020000}">
      <text>
        <r>
          <rPr>
            <b/>
            <sz val="9"/>
            <rFont val="Tahoma"/>
            <charset val="1"/>
          </rPr>
          <t xml:space="preserve">Gairola, Krishan:
</t>
        </r>
        <r>
          <rPr>
            <sz val="9"/>
            <rFont val="Tahoma"/>
            <charset val="1"/>
          </rPr>
          <t>Gairola, Krishan:
Textfeld</t>
        </r>
      </text>
    </comment>
    <comment ref="W89" authorId="0" shapeId="0" xr:uid="{00000000-0006-0000-0000-0000C5020000}">
      <text>
        <r>
          <rPr>
            <b/>
            <sz val="9"/>
            <rFont val="Tahoma"/>
            <charset val="1"/>
          </rPr>
          <t xml:space="preserve">Gairola, Krishan:
</t>
        </r>
        <r>
          <rPr>
            <sz val="9"/>
            <rFont val="Tahoma"/>
            <charset val="1"/>
          </rPr>
          <t>Gairola, Krishan:
Textfeld</t>
        </r>
      </text>
    </comment>
    <comment ref="X89" authorId="0" shapeId="0" xr:uid="{00000000-0006-0000-0000-0000C6020000}">
      <text>
        <r>
          <rPr>
            <b/>
            <sz val="9"/>
            <rFont val="Tahoma"/>
            <charset val="1"/>
          </rPr>
          <t xml:space="preserve">Gairola, Krishan:
</t>
        </r>
        <r>
          <rPr>
            <sz val="9"/>
            <rFont val="Tahoma"/>
            <charset val="1"/>
          </rPr>
          <t>Gairola, Krishan:
Textfeld</t>
        </r>
      </text>
    </comment>
    <comment ref="Y89" authorId="0" shapeId="0" xr:uid="{00000000-0006-0000-0000-0000C7020000}">
      <text>
        <r>
          <rPr>
            <b/>
            <sz val="9"/>
            <rFont val="Tahoma"/>
            <charset val="1"/>
          </rPr>
          <t xml:space="preserve">Gairola, Krishan:
</t>
        </r>
        <r>
          <rPr>
            <sz val="9"/>
            <rFont val="Tahoma"/>
            <charset val="1"/>
          </rPr>
          <t>Gairola, Krishan:
Textfeld</t>
        </r>
      </text>
    </comment>
    <comment ref="Z89" authorId="0" shapeId="0" xr:uid="{00000000-0006-0000-0000-0000C8020000}">
      <text>
        <r>
          <rPr>
            <b/>
            <sz val="9"/>
            <rFont val="Tahoma"/>
            <charset val="1"/>
          </rPr>
          <t xml:space="preserve">Gairola, Krishan:
</t>
        </r>
        <r>
          <rPr>
            <sz val="9"/>
            <rFont val="Tahoma"/>
            <charset val="1"/>
          </rPr>
          <t>Gairola, Krishan:
Textfeld</t>
        </r>
      </text>
    </comment>
    <comment ref="I90" authorId="0" shapeId="0" xr:uid="{00000000-0006-0000-0000-0000C9020000}">
      <text>
        <r>
          <rPr>
            <b/>
            <sz val="9"/>
            <rFont val="Tahoma"/>
            <charset val="1"/>
          </rPr>
          <t xml:space="preserve">von Kleist, Björn:
</t>
        </r>
        <r>
          <rPr>
            <sz val="9"/>
            <rFont val="Tahoma"/>
            <charset val="1"/>
          </rPr>
          <t>von Kleist, Björn:
CO2-Wert</t>
        </r>
      </text>
    </comment>
    <comment ref="J90" authorId="0" shapeId="0" xr:uid="{00000000-0006-0000-0000-0000CA020000}">
      <text>
        <r>
          <rPr>
            <b/>
            <sz val="9"/>
            <rFont val="Tahoma"/>
            <charset val="1"/>
          </rPr>
          <t xml:space="preserve">von Kleist, Björn:
</t>
        </r>
        <r>
          <rPr>
            <sz val="9"/>
            <rFont val="Tahoma"/>
            <charset val="1"/>
          </rPr>
          <t>von Kleist, Björn:
CO2-Wert</t>
        </r>
      </text>
    </comment>
    <comment ref="K90" authorId="0" shapeId="0" xr:uid="{00000000-0006-0000-0000-0000CB020000}">
      <text>
        <r>
          <rPr>
            <b/>
            <sz val="9"/>
            <rFont val="Tahoma"/>
            <charset val="1"/>
          </rPr>
          <t xml:space="preserve">von Kleist, Björn:
</t>
        </r>
        <r>
          <rPr>
            <sz val="9"/>
            <rFont val="Tahoma"/>
            <charset val="1"/>
          </rPr>
          <t>von Kleist, Björn:
CO2-Wert</t>
        </r>
      </text>
    </comment>
    <comment ref="L90" authorId="0" shapeId="0" xr:uid="{00000000-0006-0000-0000-0000CC020000}">
      <text>
        <r>
          <rPr>
            <b/>
            <sz val="9"/>
            <rFont val="Tahoma"/>
            <charset val="1"/>
          </rPr>
          <t xml:space="preserve">von Kleist, Björn:
</t>
        </r>
        <r>
          <rPr>
            <sz val="9"/>
            <rFont val="Tahoma"/>
            <charset val="1"/>
          </rPr>
          <t>von Kleist, Björn:
CO2-Wert</t>
        </r>
      </text>
    </comment>
    <comment ref="M90" authorId="0" shapeId="0" xr:uid="{00000000-0006-0000-0000-0000CD020000}">
      <text>
        <r>
          <rPr>
            <b/>
            <sz val="9"/>
            <rFont val="Tahoma"/>
            <charset val="1"/>
          </rPr>
          <t xml:space="preserve">von Kleist, Björn:
</t>
        </r>
        <r>
          <rPr>
            <sz val="9"/>
            <rFont val="Tahoma"/>
            <charset val="1"/>
          </rPr>
          <t>von Kleist, Björn:
CO2-Wert</t>
        </r>
      </text>
    </comment>
    <comment ref="N90" authorId="0" shapeId="0" xr:uid="{00000000-0006-0000-0000-0000CE020000}">
      <text>
        <r>
          <rPr>
            <b/>
            <sz val="9"/>
            <rFont val="Tahoma"/>
            <charset val="1"/>
          </rPr>
          <t xml:space="preserve">von Kleist, Björn:
</t>
        </r>
        <r>
          <rPr>
            <sz val="9"/>
            <rFont val="Tahoma"/>
            <charset val="1"/>
          </rPr>
          <t>von Kleist, Björn:
CO2-Wert</t>
        </r>
      </text>
    </comment>
    <comment ref="O90" authorId="0" shapeId="0" xr:uid="{00000000-0006-0000-0000-0000CF020000}">
      <text>
        <r>
          <rPr>
            <b/>
            <sz val="9"/>
            <rFont val="Tahoma"/>
            <charset val="1"/>
          </rPr>
          <t xml:space="preserve">von Kleist, Björn:
</t>
        </r>
        <r>
          <rPr>
            <sz val="9"/>
            <rFont val="Tahoma"/>
            <charset val="1"/>
          </rPr>
          <t>von Kleist, Björn:
CO2-Wert</t>
        </r>
      </text>
    </comment>
    <comment ref="P90" authorId="0" shapeId="0" xr:uid="{00000000-0006-0000-0000-0000D0020000}">
      <text>
        <r>
          <rPr>
            <b/>
            <sz val="9"/>
            <rFont val="Tahoma"/>
            <charset val="1"/>
          </rPr>
          <t xml:space="preserve">von Kleist, Björn:
</t>
        </r>
        <r>
          <rPr>
            <sz val="9"/>
            <rFont val="Tahoma"/>
            <charset val="1"/>
          </rPr>
          <t>von Kleist, Björn:
CO2-Wert</t>
        </r>
      </text>
    </comment>
    <comment ref="Q90" authorId="0" shapeId="0" xr:uid="{00000000-0006-0000-0000-0000D1020000}">
      <text>
        <r>
          <rPr>
            <b/>
            <sz val="9"/>
            <rFont val="Tahoma"/>
            <charset val="1"/>
          </rPr>
          <t xml:space="preserve">von Kleist, Björn:
</t>
        </r>
        <r>
          <rPr>
            <sz val="9"/>
            <rFont val="Tahoma"/>
            <charset val="1"/>
          </rPr>
          <t>von Kleist, Björn:
CO2-Wert</t>
        </r>
      </text>
    </comment>
    <comment ref="R90" authorId="0" shapeId="0" xr:uid="{00000000-0006-0000-0000-0000D2020000}">
      <text>
        <r>
          <rPr>
            <b/>
            <sz val="9"/>
            <rFont val="Tahoma"/>
            <charset val="1"/>
          </rPr>
          <t xml:space="preserve">von Kleist, Björn:
</t>
        </r>
        <r>
          <rPr>
            <sz val="9"/>
            <rFont val="Tahoma"/>
            <charset val="1"/>
          </rPr>
          <t>von Kleist, Björn:
CO2-Wert</t>
        </r>
      </text>
    </comment>
    <comment ref="S90" authorId="0" shapeId="0" xr:uid="{00000000-0006-0000-0000-0000D3020000}">
      <text>
        <r>
          <rPr>
            <b/>
            <sz val="9"/>
            <rFont val="Tahoma"/>
            <charset val="1"/>
          </rPr>
          <t xml:space="preserve">von Kleist, Björn:
</t>
        </r>
        <r>
          <rPr>
            <sz val="9"/>
            <rFont val="Tahoma"/>
            <charset val="1"/>
          </rPr>
          <t>von Kleist, Björn:
CO2-Wert</t>
        </r>
      </text>
    </comment>
    <comment ref="T90" authorId="0" shapeId="0" xr:uid="{00000000-0006-0000-0000-0000D4020000}">
      <text>
        <r>
          <rPr>
            <b/>
            <sz val="9"/>
            <rFont val="Tahoma"/>
            <charset val="1"/>
          </rPr>
          <t xml:space="preserve">von Kleist, Björn:
</t>
        </r>
        <r>
          <rPr>
            <sz val="9"/>
            <rFont val="Tahoma"/>
            <charset val="1"/>
          </rPr>
          <t>von Kleist, Björn:
CO2-Wert</t>
        </r>
      </text>
    </comment>
    <comment ref="U90" authorId="0" shapeId="0" xr:uid="{00000000-0006-0000-0000-0000D5020000}">
      <text>
        <r>
          <rPr>
            <b/>
            <sz val="9"/>
            <rFont val="Tahoma"/>
            <charset val="1"/>
          </rPr>
          <t xml:space="preserve">von Kleist, Björn:
</t>
        </r>
        <r>
          <rPr>
            <sz val="9"/>
            <rFont val="Tahoma"/>
            <charset val="1"/>
          </rPr>
          <t>von Kleist, Björn:
CO2-Wert</t>
        </r>
      </text>
    </comment>
    <comment ref="V90" authorId="0" shapeId="0" xr:uid="{00000000-0006-0000-0000-0000D6020000}">
      <text>
        <r>
          <rPr>
            <b/>
            <sz val="9"/>
            <rFont val="Tahoma"/>
            <charset val="1"/>
          </rPr>
          <t xml:space="preserve">von Kleist, Björn:
</t>
        </r>
        <r>
          <rPr>
            <sz val="9"/>
            <rFont val="Tahoma"/>
            <charset val="1"/>
          </rPr>
          <t>von Kleist, Björn:
CO2-Wert</t>
        </r>
      </text>
    </comment>
    <comment ref="W90" authorId="0" shapeId="0" xr:uid="{00000000-0006-0000-0000-0000D7020000}">
      <text>
        <r>
          <rPr>
            <b/>
            <sz val="9"/>
            <rFont val="Tahoma"/>
            <charset val="1"/>
          </rPr>
          <t xml:space="preserve">von Kleist, Björn:
</t>
        </r>
        <r>
          <rPr>
            <sz val="9"/>
            <rFont val="Tahoma"/>
            <charset val="1"/>
          </rPr>
          <t>von Kleist, Björn:
CO2-Wert</t>
        </r>
      </text>
    </comment>
    <comment ref="X90" authorId="0" shapeId="0" xr:uid="{00000000-0006-0000-0000-0000D8020000}">
      <text>
        <r>
          <rPr>
            <b/>
            <sz val="9"/>
            <rFont val="Tahoma"/>
            <charset val="1"/>
          </rPr>
          <t xml:space="preserve">von Kleist, Björn:
</t>
        </r>
        <r>
          <rPr>
            <sz val="9"/>
            <rFont val="Tahoma"/>
            <charset val="1"/>
          </rPr>
          <t>von Kleist, Björn:
CO2-Wert</t>
        </r>
      </text>
    </comment>
    <comment ref="Y90" authorId="0" shapeId="0" xr:uid="{00000000-0006-0000-0000-0000D9020000}">
      <text>
        <r>
          <rPr>
            <b/>
            <sz val="9"/>
            <rFont val="Tahoma"/>
            <charset val="1"/>
          </rPr>
          <t xml:space="preserve">von Kleist, Björn:
</t>
        </r>
        <r>
          <rPr>
            <sz val="9"/>
            <rFont val="Tahoma"/>
            <charset val="1"/>
          </rPr>
          <t>von Kleist, Björn:
CO2-Wert</t>
        </r>
      </text>
    </comment>
    <comment ref="Z90" authorId="0" shapeId="0" xr:uid="{00000000-0006-0000-0000-0000DA020000}">
      <text>
        <r>
          <rPr>
            <b/>
            <sz val="9"/>
            <rFont val="Tahoma"/>
            <charset val="1"/>
          </rPr>
          <t xml:space="preserve">von Kleist, Björn:
</t>
        </r>
        <r>
          <rPr>
            <sz val="9"/>
            <rFont val="Tahoma"/>
            <charset val="1"/>
          </rPr>
          <t>von Kleist, Björn:
CO2-Wert</t>
        </r>
      </text>
    </comment>
    <comment ref="I91" authorId="0" shapeId="0" xr:uid="{00000000-0006-0000-0000-0000DB020000}">
      <text>
        <r>
          <rPr>
            <b/>
            <sz val="9"/>
            <rFont val="Tahoma"/>
            <charset val="1"/>
          </rPr>
          <t xml:space="preserve">Gairola, Krishan:
</t>
        </r>
        <r>
          <rPr>
            <sz val="9"/>
            <rFont val="Tahoma"/>
            <charset val="1"/>
          </rPr>
          <t>Gairola, Krishan:
Textfeld</t>
        </r>
      </text>
    </comment>
    <comment ref="J91" authorId="0" shapeId="0" xr:uid="{00000000-0006-0000-0000-0000DC020000}">
      <text>
        <r>
          <rPr>
            <b/>
            <sz val="9"/>
            <rFont val="Tahoma"/>
            <charset val="1"/>
          </rPr>
          <t xml:space="preserve">Gairola, Krishan:
</t>
        </r>
        <r>
          <rPr>
            <sz val="9"/>
            <rFont val="Tahoma"/>
            <charset val="1"/>
          </rPr>
          <t>Gairola, Krishan:
Textfeld</t>
        </r>
      </text>
    </comment>
    <comment ref="K91" authorId="0" shapeId="0" xr:uid="{00000000-0006-0000-0000-0000DD020000}">
      <text>
        <r>
          <rPr>
            <b/>
            <sz val="9"/>
            <rFont val="Tahoma"/>
            <charset val="1"/>
          </rPr>
          <t xml:space="preserve">Gairola, Krishan:
</t>
        </r>
        <r>
          <rPr>
            <sz val="9"/>
            <rFont val="Tahoma"/>
            <charset val="1"/>
          </rPr>
          <t>Gairola, Krishan:
Textfeld</t>
        </r>
      </text>
    </comment>
    <comment ref="L91" authorId="0" shapeId="0" xr:uid="{00000000-0006-0000-0000-0000DE020000}">
      <text>
        <r>
          <rPr>
            <b/>
            <sz val="9"/>
            <rFont val="Tahoma"/>
            <charset val="1"/>
          </rPr>
          <t xml:space="preserve">Gairola, Krishan:
</t>
        </r>
        <r>
          <rPr>
            <sz val="9"/>
            <rFont val="Tahoma"/>
            <charset val="1"/>
          </rPr>
          <t>Gairola, Krishan:
Textfeld</t>
        </r>
      </text>
    </comment>
    <comment ref="M91" authorId="0" shapeId="0" xr:uid="{00000000-0006-0000-0000-0000DF020000}">
      <text>
        <r>
          <rPr>
            <b/>
            <sz val="9"/>
            <rFont val="Tahoma"/>
            <charset val="1"/>
          </rPr>
          <t xml:space="preserve">Gairola, Krishan:
</t>
        </r>
        <r>
          <rPr>
            <sz val="9"/>
            <rFont val="Tahoma"/>
            <charset val="1"/>
          </rPr>
          <t>Gairola, Krishan:
Textfeld</t>
        </r>
      </text>
    </comment>
    <comment ref="N91" authorId="0" shapeId="0" xr:uid="{00000000-0006-0000-0000-0000E0020000}">
      <text>
        <r>
          <rPr>
            <b/>
            <sz val="9"/>
            <rFont val="Tahoma"/>
            <charset val="1"/>
          </rPr>
          <t xml:space="preserve">Gairola, Krishan:
</t>
        </r>
        <r>
          <rPr>
            <sz val="9"/>
            <rFont val="Tahoma"/>
            <charset val="1"/>
          </rPr>
          <t>Gairola, Krishan:
Textfeld</t>
        </r>
      </text>
    </comment>
    <comment ref="O91" authorId="0" shapeId="0" xr:uid="{00000000-0006-0000-0000-0000E1020000}">
      <text>
        <r>
          <rPr>
            <b/>
            <sz val="9"/>
            <rFont val="Tahoma"/>
            <charset val="1"/>
          </rPr>
          <t xml:space="preserve">Gairola, Krishan:
</t>
        </r>
        <r>
          <rPr>
            <sz val="9"/>
            <rFont val="Tahoma"/>
            <charset val="1"/>
          </rPr>
          <t>Gairola, Krishan:
Textfeld</t>
        </r>
      </text>
    </comment>
    <comment ref="P91" authorId="0" shapeId="0" xr:uid="{00000000-0006-0000-0000-0000E2020000}">
      <text>
        <r>
          <rPr>
            <b/>
            <sz val="9"/>
            <rFont val="Tahoma"/>
            <charset val="1"/>
          </rPr>
          <t xml:space="preserve">Gairola, Krishan:
</t>
        </r>
        <r>
          <rPr>
            <sz val="9"/>
            <rFont val="Tahoma"/>
            <charset val="1"/>
          </rPr>
          <t>Gairola, Krishan:
Textfeld</t>
        </r>
      </text>
    </comment>
    <comment ref="Q91" authorId="0" shapeId="0" xr:uid="{00000000-0006-0000-0000-0000E3020000}">
      <text>
        <r>
          <rPr>
            <b/>
            <sz val="9"/>
            <rFont val="Tahoma"/>
            <charset val="1"/>
          </rPr>
          <t xml:space="preserve">Gairola, Krishan:
</t>
        </r>
        <r>
          <rPr>
            <sz val="9"/>
            <rFont val="Tahoma"/>
            <charset val="1"/>
          </rPr>
          <t>Gairola, Krishan:
Textfeld</t>
        </r>
      </text>
    </comment>
    <comment ref="R91" authorId="0" shapeId="0" xr:uid="{00000000-0006-0000-0000-0000E4020000}">
      <text>
        <r>
          <rPr>
            <b/>
            <sz val="9"/>
            <rFont val="Tahoma"/>
            <charset val="1"/>
          </rPr>
          <t xml:space="preserve">Gairola, Krishan:
</t>
        </r>
        <r>
          <rPr>
            <sz val="9"/>
            <rFont val="Tahoma"/>
            <charset val="1"/>
          </rPr>
          <t>Gairola, Krishan:
Textfeld</t>
        </r>
      </text>
    </comment>
    <comment ref="S91" authorId="0" shapeId="0" xr:uid="{00000000-0006-0000-0000-0000E5020000}">
      <text>
        <r>
          <rPr>
            <b/>
            <sz val="9"/>
            <rFont val="Tahoma"/>
            <charset val="1"/>
          </rPr>
          <t xml:space="preserve">Gairola, Krishan:
</t>
        </r>
        <r>
          <rPr>
            <sz val="9"/>
            <rFont val="Tahoma"/>
            <charset val="1"/>
          </rPr>
          <t>Gairola, Krishan:
Textfeld</t>
        </r>
      </text>
    </comment>
    <comment ref="T91" authorId="0" shapeId="0" xr:uid="{00000000-0006-0000-0000-0000E6020000}">
      <text>
        <r>
          <rPr>
            <b/>
            <sz val="9"/>
            <rFont val="Tahoma"/>
            <charset val="1"/>
          </rPr>
          <t xml:space="preserve">Gairola, Krishan:
</t>
        </r>
        <r>
          <rPr>
            <sz val="9"/>
            <rFont val="Tahoma"/>
            <charset val="1"/>
          </rPr>
          <t>Gairola, Krishan:
Textfeld</t>
        </r>
      </text>
    </comment>
    <comment ref="U91" authorId="0" shapeId="0" xr:uid="{00000000-0006-0000-0000-0000E7020000}">
      <text>
        <r>
          <rPr>
            <b/>
            <sz val="9"/>
            <rFont val="Tahoma"/>
            <charset val="1"/>
          </rPr>
          <t xml:space="preserve">Gairola, Krishan:
</t>
        </r>
        <r>
          <rPr>
            <sz val="9"/>
            <rFont val="Tahoma"/>
            <charset val="1"/>
          </rPr>
          <t>Gairola, Krishan:
Textfeld</t>
        </r>
      </text>
    </comment>
    <comment ref="V91" authorId="0" shapeId="0" xr:uid="{00000000-0006-0000-0000-0000E8020000}">
      <text>
        <r>
          <rPr>
            <b/>
            <sz val="9"/>
            <rFont val="Tahoma"/>
            <charset val="1"/>
          </rPr>
          <t xml:space="preserve">Gairola, Krishan:
</t>
        </r>
        <r>
          <rPr>
            <sz val="9"/>
            <rFont val="Tahoma"/>
            <charset val="1"/>
          </rPr>
          <t>Gairola, Krishan:
Textfeld</t>
        </r>
      </text>
    </comment>
    <comment ref="W91" authorId="0" shapeId="0" xr:uid="{00000000-0006-0000-0000-0000E9020000}">
      <text>
        <r>
          <rPr>
            <b/>
            <sz val="9"/>
            <rFont val="Tahoma"/>
            <charset val="1"/>
          </rPr>
          <t xml:space="preserve">Gairola, Krishan:
</t>
        </r>
        <r>
          <rPr>
            <sz val="9"/>
            <rFont val="Tahoma"/>
            <charset val="1"/>
          </rPr>
          <t>Gairola, Krishan:
Textfeld</t>
        </r>
      </text>
    </comment>
    <comment ref="X91" authorId="0" shapeId="0" xr:uid="{00000000-0006-0000-0000-0000EA020000}">
      <text>
        <r>
          <rPr>
            <b/>
            <sz val="9"/>
            <rFont val="Tahoma"/>
            <charset val="1"/>
          </rPr>
          <t xml:space="preserve">Gairola, Krishan:
</t>
        </r>
        <r>
          <rPr>
            <sz val="9"/>
            <rFont val="Tahoma"/>
            <charset val="1"/>
          </rPr>
          <t>Gairola, Krishan:
Textfeld</t>
        </r>
      </text>
    </comment>
    <comment ref="Y91" authorId="0" shapeId="0" xr:uid="{00000000-0006-0000-0000-0000EB020000}">
      <text>
        <r>
          <rPr>
            <b/>
            <sz val="9"/>
            <rFont val="Tahoma"/>
            <charset val="1"/>
          </rPr>
          <t xml:space="preserve">Gairola, Krishan:
</t>
        </r>
        <r>
          <rPr>
            <sz val="9"/>
            <rFont val="Tahoma"/>
            <charset val="1"/>
          </rPr>
          <t>Gairola, Krishan:
Textfeld</t>
        </r>
      </text>
    </comment>
    <comment ref="Z91" authorId="0" shapeId="0" xr:uid="{00000000-0006-0000-0000-0000EC020000}">
      <text>
        <r>
          <rPr>
            <b/>
            <sz val="9"/>
            <rFont val="Tahoma"/>
            <charset val="1"/>
          </rPr>
          <t xml:space="preserve">Gairola, Krishan:
</t>
        </r>
        <r>
          <rPr>
            <sz val="9"/>
            <rFont val="Tahoma"/>
            <charset val="1"/>
          </rPr>
          <t>Gairola, Krishan:
Textfeld</t>
        </r>
      </text>
    </comment>
    <comment ref="I92" authorId="0" shapeId="0" xr:uid="{00000000-0006-0000-0000-0000ED020000}">
      <text>
        <r>
          <rPr>
            <b/>
            <sz val="9"/>
            <rFont val="Tahoma"/>
            <charset val="1"/>
          </rPr>
          <t xml:space="preserve">von Kleist, Björn:
</t>
        </r>
        <r>
          <rPr>
            <sz val="9"/>
            <rFont val="Tahoma"/>
            <charset val="1"/>
          </rPr>
          <t>von Kleist, Björn:
CO2-Wert</t>
        </r>
      </text>
    </comment>
    <comment ref="J92" authorId="0" shapeId="0" xr:uid="{00000000-0006-0000-0000-0000EE020000}">
      <text>
        <r>
          <rPr>
            <b/>
            <sz val="9"/>
            <rFont val="Tahoma"/>
            <charset val="1"/>
          </rPr>
          <t xml:space="preserve">von Kleist, Björn:
</t>
        </r>
        <r>
          <rPr>
            <sz val="9"/>
            <rFont val="Tahoma"/>
            <charset val="1"/>
          </rPr>
          <t>von Kleist, Björn:
CO2-Wert</t>
        </r>
      </text>
    </comment>
    <comment ref="K92" authorId="0" shapeId="0" xr:uid="{00000000-0006-0000-0000-0000EF020000}">
      <text>
        <r>
          <rPr>
            <b/>
            <sz val="9"/>
            <rFont val="Tahoma"/>
            <charset val="1"/>
          </rPr>
          <t xml:space="preserve">von Kleist, Björn:
</t>
        </r>
        <r>
          <rPr>
            <sz val="9"/>
            <rFont val="Tahoma"/>
            <charset val="1"/>
          </rPr>
          <t>von Kleist, Björn:
CO2-Wert</t>
        </r>
      </text>
    </comment>
    <comment ref="L92" authorId="0" shapeId="0" xr:uid="{00000000-0006-0000-0000-0000F0020000}">
      <text>
        <r>
          <rPr>
            <b/>
            <sz val="9"/>
            <rFont val="Tahoma"/>
            <charset val="1"/>
          </rPr>
          <t xml:space="preserve">von Kleist, Björn:
</t>
        </r>
        <r>
          <rPr>
            <sz val="9"/>
            <rFont val="Tahoma"/>
            <charset val="1"/>
          </rPr>
          <t>von Kleist, Björn:
CO2-Wert</t>
        </r>
      </text>
    </comment>
    <comment ref="M92" authorId="0" shapeId="0" xr:uid="{00000000-0006-0000-0000-0000F1020000}">
      <text>
        <r>
          <rPr>
            <b/>
            <sz val="9"/>
            <rFont val="Tahoma"/>
            <charset val="1"/>
          </rPr>
          <t xml:space="preserve">von Kleist, Björn:
</t>
        </r>
        <r>
          <rPr>
            <sz val="9"/>
            <rFont val="Tahoma"/>
            <charset val="1"/>
          </rPr>
          <t>von Kleist, Björn:
CO2-Wert</t>
        </r>
      </text>
    </comment>
    <comment ref="N92" authorId="0" shapeId="0" xr:uid="{00000000-0006-0000-0000-0000F2020000}">
      <text>
        <r>
          <rPr>
            <b/>
            <sz val="9"/>
            <rFont val="Tahoma"/>
            <charset val="1"/>
          </rPr>
          <t xml:space="preserve">von Kleist, Björn:
</t>
        </r>
        <r>
          <rPr>
            <sz val="9"/>
            <rFont val="Tahoma"/>
            <charset val="1"/>
          </rPr>
          <t>von Kleist, Björn:
CO2-Wert</t>
        </r>
      </text>
    </comment>
    <comment ref="O92" authorId="0" shapeId="0" xr:uid="{00000000-0006-0000-0000-0000F3020000}">
      <text>
        <r>
          <rPr>
            <b/>
            <sz val="9"/>
            <rFont val="Tahoma"/>
            <charset val="1"/>
          </rPr>
          <t xml:space="preserve">von Kleist, Björn:
</t>
        </r>
        <r>
          <rPr>
            <sz val="9"/>
            <rFont val="Tahoma"/>
            <charset val="1"/>
          </rPr>
          <t>von Kleist, Björn:
CO2-Wert</t>
        </r>
      </text>
    </comment>
    <comment ref="P92" authorId="0" shapeId="0" xr:uid="{00000000-0006-0000-0000-0000F4020000}">
      <text>
        <r>
          <rPr>
            <b/>
            <sz val="9"/>
            <rFont val="Tahoma"/>
            <charset val="1"/>
          </rPr>
          <t xml:space="preserve">von Kleist, Björn:
</t>
        </r>
        <r>
          <rPr>
            <sz val="9"/>
            <rFont val="Tahoma"/>
            <charset val="1"/>
          </rPr>
          <t>von Kleist, Björn:
CO2-Wert</t>
        </r>
      </text>
    </comment>
    <comment ref="Q92" authorId="0" shapeId="0" xr:uid="{00000000-0006-0000-0000-0000F5020000}">
      <text>
        <r>
          <rPr>
            <b/>
            <sz val="9"/>
            <rFont val="Tahoma"/>
            <charset val="1"/>
          </rPr>
          <t xml:space="preserve">von Kleist, Björn:
</t>
        </r>
        <r>
          <rPr>
            <sz val="9"/>
            <rFont val="Tahoma"/>
            <charset val="1"/>
          </rPr>
          <t>von Kleist, Björn:
CO2-Wert</t>
        </r>
      </text>
    </comment>
    <comment ref="R92" authorId="0" shapeId="0" xr:uid="{00000000-0006-0000-0000-0000F6020000}">
      <text>
        <r>
          <rPr>
            <b/>
            <sz val="9"/>
            <rFont val="Tahoma"/>
            <charset val="1"/>
          </rPr>
          <t xml:space="preserve">von Kleist, Björn:
</t>
        </r>
        <r>
          <rPr>
            <sz val="9"/>
            <rFont val="Tahoma"/>
            <charset val="1"/>
          </rPr>
          <t>von Kleist, Björn:
CO2-Wert</t>
        </r>
      </text>
    </comment>
    <comment ref="S92" authorId="0" shapeId="0" xr:uid="{00000000-0006-0000-0000-0000F7020000}">
      <text>
        <r>
          <rPr>
            <b/>
            <sz val="9"/>
            <rFont val="Tahoma"/>
            <charset val="1"/>
          </rPr>
          <t xml:space="preserve">von Kleist, Björn:
</t>
        </r>
        <r>
          <rPr>
            <sz val="9"/>
            <rFont val="Tahoma"/>
            <charset val="1"/>
          </rPr>
          <t>von Kleist, Björn:
CO2-Wert</t>
        </r>
      </text>
    </comment>
    <comment ref="T92" authorId="0" shapeId="0" xr:uid="{00000000-0006-0000-0000-0000F8020000}">
      <text>
        <r>
          <rPr>
            <b/>
            <sz val="9"/>
            <rFont val="Tahoma"/>
            <charset val="1"/>
          </rPr>
          <t xml:space="preserve">von Kleist, Björn:
</t>
        </r>
        <r>
          <rPr>
            <sz val="9"/>
            <rFont val="Tahoma"/>
            <charset val="1"/>
          </rPr>
          <t>von Kleist, Björn:
CO2-Wert</t>
        </r>
      </text>
    </comment>
    <comment ref="U92" authorId="0" shapeId="0" xr:uid="{00000000-0006-0000-0000-0000F9020000}">
      <text>
        <r>
          <rPr>
            <b/>
            <sz val="9"/>
            <rFont val="Tahoma"/>
            <charset val="1"/>
          </rPr>
          <t xml:space="preserve">von Kleist, Björn:
</t>
        </r>
        <r>
          <rPr>
            <sz val="9"/>
            <rFont val="Tahoma"/>
            <charset val="1"/>
          </rPr>
          <t>von Kleist, Björn:
CO2-Wert</t>
        </r>
      </text>
    </comment>
    <comment ref="V92" authorId="0" shapeId="0" xr:uid="{00000000-0006-0000-0000-0000FA020000}">
      <text>
        <r>
          <rPr>
            <b/>
            <sz val="9"/>
            <rFont val="Tahoma"/>
            <charset val="1"/>
          </rPr>
          <t xml:space="preserve">von Kleist, Björn:
</t>
        </r>
        <r>
          <rPr>
            <sz val="9"/>
            <rFont val="Tahoma"/>
            <charset val="1"/>
          </rPr>
          <t>von Kleist, Björn:
CO2-Wert</t>
        </r>
      </text>
    </comment>
    <comment ref="W92" authorId="0" shapeId="0" xr:uid="{00000000-0006-0000-0000-0000FB020000}">
      <text>
        <r>
          <rPr>
            <b/>
            <sz val="9"/>
            <rFont val="Tahoma"/>
            <charset val="1"/>
          </rPr>
          <t xml:space="preserve">von Kleist, Björn:
</t>
        </r>
        <r>
          <rPr>
            <sz val="9"/>
            <rFont val="Tahoma"/>
            <charset val="1"/>
          </rPr>
          <t>von Kleist, Björn:
CO2-Wert</t>
        </r>
      </text>
    </comment>
    <comment ref="X92" authorId="0" shapeId="0" xr:uid="{00000000-0006-0000-0000-0000FC020000}">
      <text>
        <r>
          <rPr>
            <b/>
            <sz val="9"/>
            <rFont val="Tahoma"/>
            <charset val="1"/>
          </rPr>
          <t xml:space="preserve">von Kleist, Björn:
</t>
        </r>
        <r>
          <rPr>
            <sz val="9"/>
            <rFont val="Tahoma"/>
            <charset val="1"/>
          </rPr>
          <t>von Kleist, Björn:
CO2-Wert</t>
        </r>
      </text>
    </comment>
    <comment ref="Y92" authorId="0" shapeId="0" xr:uid="{00000000-0006-0000-0000-0000FD020000}">
      <text>
        <r>
          <rPr>
            <b/>
            <sz val="9"/>
            <rFont val="Tahoma"/>
            <charset val="1"/>
          </rPr>
          <t xml:space="preserve">von Kleist, Björn:
</t>
        </r>
        <r>
          <rPr>
            <sz val="9"/>
            <rFont val="Tahoma"/>
            <charset val="1"/>
          </rPr>
          <t>von Kleist, Björn:
CO2-Wert</t>
        </r>
      </text>
    </comment>
    <comment ref="Z92" authorId="0" shapeId="0" xr:uid="{00000000-0006-0000-0000-0000FE020000}">
      <text>
        <r>
          <rPr>
            <b/>
            <sz val="9"/>
            <rFont val="Tahoma"/>
            <charset val="1"/>
          </rPr>
          <t xml:space="preserve">von Kleist, Björn:
</t>
        </r>
        <r>
          <rPr>
            <sz val="9"/>
            <rFont val="Tahoma"/>
            <charset val="1"/>
          </rPr>
          <t>von Kleist, Björn:
CO2-Wert</t>
        </r>
      </text>
    </comment>
    <comment ref="I93" authorId="0" shapeId="0" xr:uid="{00000000-0006-0000-0000-0000FF020000}">
      <text>
        <r>
          <rPr>
            <b/>
            <sz val="9"/>
            <rFont val="Tahoma"/>
            <charset val="1"/>
          </rPr>
          <t xml:space="preserve">Gairola, Krishan:
</t>
        </r>
        <r>
          <rPr>
            <sz val="9"/>
            <rFont val="Tahoma"/>
            <charset val="1"/>
          </rPr>
          <t>Gairola, Krishan:
Textfeld</t>
        </r>
      </text>
    </comment>
    <comment ref="J93" authorId="0" shapeId="0" xr:uid="{00000000-0006-0000-0000-000000030000}">
      <text>
        <r>
          <rPr>
            <b/>
            <sz val="9"/>
            <rFont val="Tahoma"/>
            <charset val="1"/>
          </rPr>
          <t xml:space="preserve">Gairola, Krishan:
</t>
        </r>
        <r>
          <rPr>
            <sz val="9"/>
            <rFont val="Tahoma"/>
            <charset val="1"/>
          </rPr>
          <t>Gairola, Krishan:
Textfeld</t>
        </r>
      </text>
    </comment>
    <comment ref="K93" authorId="0" shapeId="0" xr:uid="{00000000-0006-0000-0000-000001030000}">
      <text>
        <r>
          <rPr>
            <b/>
            <sz val="9"/>
            <rFont val="Tahoma"/>
            <charset val="1"/>
          </rPr>
          <t xml:space="preserve">Gairola, Krishan:
</t>
        </r>
        <r>
          <rPr>
            <sz val="9"/>
            <rFont val="Tahoma"/>
            <charset val="1"/>
          </rPr>
          <t>Gairola, Krishan:
Textfeld</t>
        </r>
      </text>
    </comment>
    <comment ref="L93" authorId="0" shapeId="0" xr:uid="{00000000-0006-0000-0000-000002030000}">
      <text>
        <r>
          <rPr>
            <b/>
            <sz val="9"/>
            <rFont val="Tahoma"/>
            <charset val="1"/>
          </rPr>
          <t xml:space="preserve">Gairola, Krishan:
</t>
        </r>
        <r>
          <rPr>
            <sz val="9"/>
            <rFont val="Tahoma"/>
            <charset val="1"/>
          </rPr>
          <t>Gairola, Krishan:
Textfeld</t>
        </r>
      </text>
    </comment>
    <comment ref="M93" authorId="0" shapeId="0" xr:uid="{00000000-0006-0000-0000-000003030000}">
      <text>
        <r>
          <rPr>
            <b/>
            <sz val="9"/>
            <rFont val="Tahoma"/>
            <charset val="1"/>
          </rPr>
          <t xml:space="preserve">Gairola, Krishan:
</t>
        </r>
        <r>
          <rPr>
            <sz val="9"/>
            <rFont val="Tahoma"/>
            <charset val="1"/>
          </rPr>
          <t>Gairola, Krishan:
Textfeld</t>
        </r>
      </text>
    </comment>
    <comment ref="N93" authorId="0" shapeId="0" xr:uid="{00000000-0006-0000-0000-000004030000}">
      <text>
        <r>
          <rPr>
            <b/>
            <sz val="9"/>
            <rFont val="Tahoma"/>
            <charset val="1"/>
          </rPr>
          <t xml:space="preserve">Gairola, Krishan:
</t>
        </r>
        <r>
          <rPr>
            <sz val="9"/>
            <rFont val="Tahoma"/>
            <charset val="1"/>
          </rPr>
          <t>Gairola, Krishan:
Textfeld</t>
        </r>
      </text>
    </comment>
    <comment ref="O93" authorId="0" shapeId="0" xr:uid="{00000000-0006-0000-0000-000005030000}">
      <text>
        <r>
          <rPr>
            <b/>
            <sz val="9"/>
            <rFont val="Tahoma"/>
            <charset val="1"/>
          </rPr>
          <t xml:space="preserve">Gairola, Krishan:
</t>
        </r>
        <r>
          <rPr>
            <sz val="9"/>
            <rFont val="Tahoma"/>
            <charset val="1"/>
          </rPr>
          <t>Gairola, Krishan:
Textfeld</t>
        </r>
      </text>
    </comment>
    <comment ref="P93" authorId="0" shapeId="0" xr:uid="{00000000-0006-0000-0000-000006030000}">
      <text>
        <r>
          <rPr>
            <b/>
            <sz val="9"/>
            <rFont val="Tahoma"/>
            <charset val="1"/>
          </rPr>
          <t xml:space="preserve">Gairola, Krishan:
</t>
        </r>
        <r>
          <rPr>
            <sz val="9"/>
            <rFont val="Tahoma"/>
            <charset val="1"/>
          </rPr>
          <t>Gairola, Krishan:
Textfeld</t>
        </r>
      </text>
    </comment>
    <comment ref="Q93" authorId="0" shapeId="0" xr:uid="{00000000-0006-0000-0000-000007030000}">
      <text>
        <r>
          <rPr>
            <b/>
            <sz val="9"/>
            <rFont val="Tahoma"/>
            <charset val="1"/>
          </rPr>
          <t xml:space="preserve">Gairola, Krishan:
</t>
        </r>
        <r>
          <rPr>
            <sz val="9"/>
            <rFont val="Tahoma"/>
            <charset val="1"/>
          </rPr>
          <t>Gairola, Krishan:
Textfeld</t>
        </r>
      </text>
    </comment>
    <comment ref="R93" authorId="0" shapeId="0" xr:uid="{00000000-0006-0000-0000-000008030000}">
      <text>
        <r>
          <rPr>
            <b/>
            <sz val="9"/>
            <rFont val="Tahoma"/>
            <charset val="1"/>
          </rPr>
          <t xml:space="preserve">Gairola, Krishan:
</t>
        </r>
        <r>
          <rPr>
            <sz val="9"/>
            <rFont val="Tahoma"/>
            <charset val="1"/>
          </rPr>
          <t>Gairola, Krishan:
Textfeld</t>
        </r>
      </text>
    </comment>
    <comment ref="S93" authorId="0" shapeId="0" xr:uid="{00000000-0006-0000-0000-000009030000}">
      <text>
        <r>
          <rPr>
            <b/>
            <sz val="9"/>
            <rFont val="Tahoma"/>
            <charset val="1"/>
          </rPr>
          <t xml:space="preserve">Gairola, Krishan:
</t>
        </r>
        <r>
          <rPr>
            <sz val="9"/>
            <rFont val="Tahoma"/>
            <charset val="1"/>
          </rPr>
          <t>Gairola, Krishan:
Textfeld</t>
        </r>
      </text>
    </comment>
    <comment ref="T93" authorId="0" shapeId="0" xr:uid="{00000000-0006-0000-0000-00000A030000}">
      <text>
        <r>
          <rPr>
            <b/>
            <sz val="9"/>
            <rFont val="Tahoma"/>
            <charset val="1"/>
          </rPr>
          <t xml:space="preserve">Gairola, Krishan:
</t>
        </r>
        <r>
          <rPr>
            <sz val="9"/>
            <rFont val="Tahoma"/>
            <charset val="1"/>
          </rPr>
          <t>Gairola, Krishan:
Textfeld</t>
        </r>
      </text>
    </comment>
    <comment ref="U93" authorId="0" shapeId="0" xr:uid="{00000000-0006-0000-0000-00000B030000}">
      <text>
        <r>
          <rPr>
            <b/>
            <sz val="9"/>
            <rFont val="Tahoma"/>
            <charset val="1"/>
          </rPr>
          <t xml:space="preserve">Gairola, Krishan:
</t>
        </r>
        <r>
          <rPr>
            <sz val="9"/>
            <rFont val="Tahoma"/>
            <charset val="1"/>
          </rPr>
          <t>Gairola, Krishan:
Textfeld</t>
        </r>
      </text>
    </comment>
    <comment ref="V93" authorId="0" shapeId="0" xr:uid="{00000000-0006-0000-0000-00000C030000}">
      <text>
        <r>
          <rPr>
            <b/>
            <sz val="9"/>
            <rFont val="Tahoma"/>
            <charset val="1"/>
          </rPr>
          <t xml:space="preserve">Gairola, Krishan:
</t>
        </r>
        <r>
          <rPr>
            <sz val="9"/>
            <rFont val="Tahoma"/>
            <charset val="1"/>
          </rPr>
          <t>Gairola, Krishan:
Textfeld</t>
        </r>
      </text>
    </comment>
    <comment ref="W93" authorId="0" shapeId="0" xr:uid="{00000000-0006-0000-0000-00000D030000}">
      <text>
        <r>
          <rPr>
            <b/>
            <sz val="9"/>
            <rFont val="Tahoma"/>
            <charset val="1"/>
          </rPr>
          <t xml:space="preserve">Gairola, Krishan:
</t>
        </r>
        <r>
          <rPr>
            <sz val="9"/>
            <rFont val="Tahoma"/>
            <charset val="1"/>
          </rPr>
          <t>Gairola, Krishan:
Textfeld</t>
        </r>
      </text>
    </comment>
    <comment ref="X93" authorId="0" shapeId="0" xr:uid="{00000000-0006-0000-0000-00000E030000}">
      <text>
        <r>
          <rPr>
            <b/>
            <sz val="9"/>
            <rFont val="Tahoma"/>
            <charset val="1"/>
          </rPr>
          <t xml:space="preserve">Gairola, Krishan:
</t>
        </r>
        <r>
          <rPr>
            <sz val="9"/>
            <rFont val="Tahoma"/>
            <charset val="1"/>
          </rPr>
          <t>Gairola, Krishan:
Textfeld</t>
        </r>
      </text>
    </comment>
    <comment ref="Y93" authorId="0" shapeId="0" xr:uid="{00000000-0006-0000-0000-00000F030000}">
      <text>
        <r>
          <rPr>
            <b/>
            <sz val="9"/>
            <rFont val="Tahoma"/>
            <charset val="1"/>
          </rPr>
          <t xml:space="preserve">Gairola, Krishan:
</t>
        </r>
        <r>
          <rPr>
            <sz val="9"/>
            <rFont val="Tahoma"/>
            <charset val="1"/>
          </rPr>
          <t>Gairola, Krishan:
Textfeld</t>
        </r>
      </text>
    </comment>
    <comment ref="Z93" authorId="0" shapeId="0" xr:uid="{00000000-0006-0000-0000-000010030000}">
      <text>
        <r>
          <rPr>
            <b/>
            <sz val="9"/>
            <rFont val="Tahoma"/>
            <charset val="1"/>
          </rPr>
          <t xml:space="preserve">Gairola, Krishan:
</t>
        </r>
        <r>
          <rPr>
            <sz val="9"/>
            <rFont val="Tahoma"/>
            <charset val="1"/>
          </rPr>
          <t>Gairola, Krishan:
Textfeld</t>
        </r>
      </text>
    </comment>
    <comment ref="I94" authorId="0" shapeId="0" xr:uid="{00000000-0006-0000-0000-000011030000}">
      <text>
        <r>
          <rPr>
            <b/>
            <sz val="9"/>
            <rFont val="Tahoma"/>
            <charset val="1"/>
          </rPr>
          <t xml:space="preserve">von Kleist, Björn:
</t>
        </r>
        <r>
          <rPr>
            <sz val="9"/>
            <rFont val="Tahoma"/>
            <charset val="1"/>
          </rPr>
          <t>von Kleist, Björn:
CO2-Wert</t>
        </r>
      </text>
    </comment>
    <comment ref="J94" authorId="0" shapeId="0" xr:uid="{00000000-0006-0000-0000-000012030000}">
      <text>
        <r>
          <rPr>
            <b/>
            <sz val="9"/>
            <rFont val="Tahoma"/>
            <charset val="1"/>
          </rPr>
          <t xml:space="preserve">von Kleist, Björn:
</t>
        </r>
        <r>
          <rPr>
            <sz val="9"/>
            <rFont val="Tahoma"/>
            <charset val="1"/>
          </rPr>
          <t>von Kleist, Björn:
CO2-Wert</t>
        </r>
      </text>
    </comment>
    <comment ref="K94" authorId="0" shapeId="0" xr:uid="{00000000-0006-0000-0000-000013030000}">
      <text>
        <r>
          <rPr>
            <b/>
            <sz val="9"/>
            <rFont val="Tahoma"/>
            <charset val="1"/>
          </rPr>
          <t xml:space="preserve">von Kleist, Björn:
</t>
        </r>
        <r>
          <rPr>
            <sz val="9"/>
            <rFont val="Tahoma"/>
            <charset val="1"/>
          </rPr>
          <t>von Kleist, Björn:
CO2-Wert</t>
        </r>
      </text>
    </comment>
    <comment ref="L94" authorId="0" shapeId="0" xr:uid="{00000000-0006-0000-0000-000014030000}">
      <text>
        <r>
          <rPr>
            <b/>
            <sz val="9"/>
            <rFont val="Tahoma"/>
            <charset val="1"/>
          </rPr>
          <t xml:space="preserve">von Kleist, Björn:
</t>
        </r>
        <r>
          <rPr>
            <sz val="9"/>
            <rFont val="Tahoma"/>
            <charset val="1"/>
          </rPr>
          <t>von Kleist, Björn:
CO2-Wert</t>
        </r>
      </text>
    </comment>
    <comment ref="M94" authorId="0" shapeId="0" xr:uid="{00000000-0006-0000-0000-000015030000}">
      <text>
        <r>
          <rPr>
            <b/>
            <sz val="9"/>
            <rFont val="Tahoma"/>
            <charset val="1"/>
          </rPr>
          <t xml:space="preserve">von Kleist, Björn:
</t>
        </r>
        <r>
          <rPr>
            <sz val="9"/>
            <rFont val="Tahoma"/>
            <charset val="1"/>
          </rPr>
          <t>von Kleist, Björn:
CO2-Wert</t>
        </r>
      </text>
    </comment>
    <comment ref="N94" authorId="0" shapeId="0" xr:uid="{00000000-0006-0000-0000-000016030000}">
      <text>
        <r>
          <rPr>
            <b/>
            <sz val="9"/>
            <rFont val="Tahoma"/>
            <charset val="1"/>
          </rPr>
          <t xml:space="preserve">von Kleist, Björn:
</t>
        </r>
        <r>
          <rPr>
            <sz val="9"/>
            <rFont val="Tahoma"/>
            <charset val="1"/>
          </rPr>
          <t>von Kleist, Björn:
CO2-Wert</t>
        </r>
      </text>
    </comment>
    <comment ref="O94" authorId="0" shapeId="0" xr:uid="{00000000-0006-0000-0000-000017030000}">
      <text>
        <r>
          <rPr>
            <b/>
            <sz val="9"/>
            <rFont val="Tahoma"/>
            <charset val="1"/>
          </rPr>
          <t xml:space="preserve">von Kleist, Björn:
</t>
        </r>
        <r>
          <rPr>
            <sz val="9"/>
            <rFont val="Tahoma"/>
            <charset val="1"/>
          </rPr>
          <t>von Kleist, Björn:
CO2-Wert</t>
        </r>
      </text>
    </comment>
    <comment ref="P94" authorId="0" shapeId="0" xr:uid="{00000000-0006-0000-0000-000018030000}">
      <text>
        <r>
          <rPr>
            <b/>
            <sz val="9"/>
            <rFont val="Tahoma"/>
            <charset val="1"/>
          </rPr>
          <t xml:space="preserve">von Kleist, Björn:
</t>
        </r>
        <r>
          <rPr>
            <sz val="9"/>
            <rFont val="Tahoma"/>
            <charset val="1"/>
          </rPr>
          <t>von Kleist, Björn:
CO2-Wert</t>
        </r>
      </text>
    </comment>
    <comment ref="Q94" authorId="0" shapeId="0" xr:uid="{00000000-0006-0000-0000-000019030000}">
      <text>
        <r>
          <rPr>
            <b/>
            <sz val="9"/>
            <rFont val="Tahoma"/>
            <charset val="1"/>
          </rPr>
          <t xml:space="preserve">von Kleist, Björn:
</t>
        </r>
        <r>
          <rPr>
            <sz val="9"/>
            <rFont val="Tahoma"/>
            <charset val="1"/>
          </rPr>
          <t>von Kleist, Björn:
CO2-Wert</t>
        </r>
      </text>
    </comment>
    <comment ref="R94" authorId="0" shapeId="0" xr:uid="{00000000-0006-0000-0000-00001A030000}">
      <text>
        <r>
          <rPr>
            <b/>
            <sz val="9"/>
            <rFont val="Tahoma"/>
            <charset val="1"/>
          </rPr>
          <t xml:space="preserve">von Kleist, Björn:
</t>
        </r>
        <r>
          <rPr>
            <sz val="9"/>
            <rFont val="Tahoma"/>
            <charset val="1"/>
          </rPr>
          <t>von Kleist, Björn:
CO2-Wert</t>
        </r>
      </text>
    </comment>
    <comment ref="S94" authorId="0" shapeId="0" xr:uid="{00000000-0006-0000-0000-00001B030000}">
      <text>
        <r>
          <rPr>
            <b/>
            <sz val="9"/>
            <rFont val="Tahoma"/>
            <charset val="1"/>
          </rPr>
          <t xml:space="preserve">von Kleist, Björn:
</t>
        </r>
        <r>
          <rPr>
            <sz val="9"/>
            <rFont val="Tahoma"/>
            <charset val="1"/>
          </rPr>
          <t>von Kleist, Björn:
CO2-Wert</t>
        </r>
      </text>
    </comment>
    <comment ref="T94" authorId="0" shapeId="0" xr:uid="{00000000-0006-0000-0000-00001C030000}">
      <text>
        <r>
          <rPr>
            <b/>
            <sz val="9"/>
            <rFont val="Tahoma"/>
            <charset val="1"/>
          </rPr>
          <t xml:space="preserve">von Kleist, Björn:
</t>
        </r>
        <r>
          <rPr>
            <sz val="9"/>
            <rFont val="Tahoma"/>
            <charset val="1"/>
          </rPr>
          <t>von Kleist, Björn:
CO2-Wert</t>
        </r>
      </text>
    </comment>
    <comment ref="U94" authorId="0" shapeId="0" xr:uid="{00000000-0006-0000-0000-00001D030000}">
      <text>
        <r>
          <rPr>
            <b/>
            <sz val="9"/>
            <rFont val="Tahoma"/>
            <charset val="1"/>
          </rPr>
          <t xml:space="preserve">von Kleist, Björn:
</t>
        </r>
        <r>
          <rPr>
            <sz val="9"/>
            <rFont val="Tahoma"/>
            <charset val="1"/>
          </rPr>
          <t>von Kleist, Björn:
CO2-Wert</t>
        </r>
      </text>
    </comment>
    <comment ref="V94" authorId="0" shapeId="0" xr:uid="{00000000-0006-0000-0000-00001E030000}">
      <text>
        <r>
          <rPr>
            <b/>
            <sz val="9"/>
            <rFont val="Tahoma"/>
            <charset val="1"/>
          </rPr>
          <t xml:space="preserve">von Kleist, Björn:
</t>
        </r>
        <r>
          <rPr>
            <sz val="9"/>
            <rFont val="Tahoma"/>
            <charset val="1"/>
          </rPr>
          <t>von Kleist, Björn:
CO2-Wert</t>
        </r>
      </text>
    </comment>
    <comment ref="W94" authorId="0" shapeId="0" xr:uid="{00000000-0006-0000-0000-00001F030000}">
      <text>
        <r>
          <rPr>
            <b/>
            <sz val="9"/>
            <rFont val="Tahoma"/>
            <charset val="1"/>
          </rPr>
          <t xml:space="preserve">von Kleist, Björn:
</t>
        </r>
        <r>
          <rPr>
            <sz val="9"/>
            <rFont val="Tahoma"/>
            <charset val="1"/>
          </rPr>
          <t>von Kleist, Björn:
CO2-Wert</t>
        </r>
      </text>
    </comment>
    <comment ref="X94" authorId="0" shapeId="0" xr:uid="{00000000-0006-0000-0000-000020030000}">
      <text>
        <r>
          <rPr>
            <b/>
            <sz val="9"/>
            <rFont val="Tahoma"/>
            <charset val="1"/>
          </rPr>
          <t xml:space="preserve">von Kleist, Björn:
</t>
        </r>
        <r>
          <rPr>
            <sz val="9"/>
            <rFont val="Tahoma"/>
            <charset val="1"/>
          </rPr>
          <t>von Kleist, Björn:
CO2-Wert</t>
        </r>
      </text>
    </comment>
    <comment ref="Y94" authorId="0" shapeId="0" xr:uid="{00000000-0006-0000-0000-000021030000}">
      <text>
        <r>
          <rPr>
            <b/>
            <sz val="9"/>
            <rFont val="Tahoma"/>
            <charset val="1"/>
          </rPr>
          <t xml:space="preserve">von Kleist, Björn:
</t>
        </r>
        <r>
          <rPr>
            <sz val="9"/>
            <rFont val="Tahoma"/>
            <charset val="1"/>
          </rPr>
          <t>von Kleist, Björn:
CO2-Wert</t>
        </r>
      </text>
    </comment>
    <comment ref="Z94" authorId="0" shapeId="0" xr:uid="{00000000-0006-0000-0000-000022030000}">
      <text>
        <r>
          <rPr>
            <b/>
            <sz val="9"/>
            <rFont val="Tahoma"/>
            <charset val="1"/>
          </rPr>
          <t xml:space="preserve">von Kleist, Björn:
</t>
        </r>
        <r>
          <rPr>
            <sz val="9"/>
            <rFont val="Tahoma"/>
            <charset val="1"/>
          </rPr>
          <t>von Kleist, Björn:
CO2-Wert</t>
        </r>
      </text>
    </comment>
    <comment ref="I95" authorId="0" shapeId="0" xr:uid="{00000000-0006-0000-0000-000023030000}">
      <text>
        <r>
          <rPr>
            <b/>
            <sz val="9"/>
            <rFont val="Tahoma"/>
            <charset val="1"/>
          </rPr>
          <t xml:space="preserve">Gairola, Krishan:
</t>
        </r>
        <r>
          <rPr>
            <sz val="9"/>
            <rFont val="Tahoma"/>
            <charset val="1"/>
          </rPr>
          <t>Gairola, Krishan:
Textfeld</t>
        </r>
      </text>
    </comment>
    <comment ref="J95" authorId="0" shapeId="0" xr:uid="{00000000-0006-0000-0000-000024030000}">
      <text>
        <r>
          <rPr>
            <b/>
            <sz val="9"/>
            <rFont val="Tahoma"/>
            <charset val="1"/>
          </rPr>
          <t xml:space="preserve">Gairola, Krishan:
</t>
        </r>
        <r>
          <rPr>
            <sz val="9"/>
            <rFont val="Tahoma"/>
            <charset val="1"/>
          </rPr>
          <t>Gairola, Krishan:
Textfeld</t>
        </r>
      </text>
    </comment>
    <comment ref="K95" authorId="0" shapeId="0" xr:uid="{00000000-0006-0000-0000-000025030000}">
      <text>
        <r>
          <rPr>
            <b/>
            <sz val="9"/>
            <rFont val="Tahoma"/>
            <charset val="1"/>
          </rPr>
          <t xml:space="preserve">Gairola, Krishan:
</t>
        </r>
        <r>
          <rPr>
            <sz val="9"/>
            <rFont val="Tahoma"/>
            <charset val="1"/>
          </rPr>
          <t>Gairola, Krishan:
Textfeld</t>
        </r>
      </text>
    </comment>
    <comment ref="L95" authorId="0" shapeId="0" xr:uid="{00000000-0006-0000-0000-000026030000}">
      <text>
        <r>
          <rPr>
            <b/>
            <sz val="9"/>
            <rFont val="Tahoma"/>
            <charset val="1"/>
          </rPr>
          <t xml:space="preserve">Gairola, Krishan:
</t>
        </r>
        <r>
          <rPr>
            <sz val="9"/>
            <rFont val="Tahoma"/>
            <charset val="1"/>
          </rPr>
          <t>Gairola, Krishan:
Textfeld</t>
        </r>
      </text>
    </comment>
    <comment ref="M95" authorId="0" shapeId="0" xr:uid="{00000000-0006-0000-0000-000027030000}">
      <text>
        <r>
          <rPr>
            <b/>
            <sz val="9"/>
            <rFont val="Tahoma"/>
            <charset val="1"/>
          </rPr>
          <t xml:space="preserve">Gairola, Krishan:
</t>
        </r>
        <r>
          <rPr>
            <sz val="9"/>
            <rFont val="Tahoma"/>
            <charset val="1"/>
          </rPr>
          <t>Gairola, Krishan:
Textfeld</t>
        </r>
      </text>
    </comment>
    <comment ref="N95" authorId="0" shapeId="0" xr:uid="{00000000-0006-0000-0000-000028030000}">
      <text>
        <r>
          <rPr>
            <b/>
            <sz val="9"/>
            <rFont val="Tahoma"/>
            <charset val="1"/>
          </rPr>
          <t xml:space="preserve">Gairola, Krishan:
</t>
        </r>
        <r>
          <rPr>
            <sz val="9"/>
            <rFont val="Tahoma"/>
            <charset val="1"/>
          </rPr>
          <t>Gairola, Krishan:
Textfeld</t>
        </r>
      </text>
    </comment>
    <comment ref="O95" authorId="0" shapeId="0" xr:uid="{00000000-0006-0000-0000-000029030000}">
      <text>
        <r>
          <rPr>
            <b/>
            <sz val="9"/>
            <rFont val="Tahoma"/>
            <charset val="1"/>
          </rPr>
          <t xml:space="preserve">Gairola, Krishan:
</t>
        </r>
        <r>
          <rPr>
            <sz val="9"/>
            <rFont val="Tahoma"/>
            <charset val="1"/>
          </rPr>
          <t>Gairola, Krishan:
Textfeld</t>
        </r>
      </text>
    </comment>
    <comment ref="P95" authorId="0" shapeId="0" xr:uid="{00000000-0006-0000-0000-00002A030000}">
      <text>
        <r>
          <rPr>
            <b/>
            <sz val="9"/>
            <rFont val="Tahoma"/>
            <charset val="1"/>
          </rPr>
          <t xml:space="preserve">Gairola, Krishan:
</t>
        </r>
        <r>
          <rPr>
            <sz val="9"/>
            <rFont val="Tahoma"/>
            <charset val="1"/>
          </rPr>
          <t>Gairola, Krishan:
Textfeld</t>
        </r>
      </text>
    </comment>
    <comment ref="Q95" authorId="0" shapeId="0" xr:uid="{00000000-0006-0000-0000-00002B030000}">
      <text>
        <r>
          <rPr>
            <b/>
            <sz val="9"/>
            <rFont val="Tahoma"/>
            <charset val="1"/>
          </rPr>
          <t xml:space="preserve">Gairola, Krishan:
</t>
        </r>
        <r>
          <rPr>
            <sz val="9"/>
            <rFont val="Tahoma"/>
            <charset val="1"/>
          </rPr>
          <t>Gairola, Krishan:
Textfeld</t>
        </r>
      </text>
    </comment>
    <comment ref="R95" authorId="0" shapeId="0" xr:uid="{00000000-0006-0000-0000-00002C030000}">
      <text>
        <r>
          <rPr>
            <b/>
            <sz val="9"/>
            <rFont val="Tahoma"/>
            <charset val="1"/>
          </rPr>
          <t xml:space="preserve">Gairola, Krishan:
</t>
        </r>
        <r>
          <rPr>
            <sz val="9"/>
            <rFont val="Tahoma"/>
            <charset val="1"/>
          </rPr>
          <t>Gairola, Krishan:
Textfeld</t>
        </r>
      </text>
    </comment>
    <comment ref="S95" authorId="0" shapeId="0" xr:uid="{00000000-0006-0000-0000-00002D030000}">
      <text>
        <r>
          <rPr>
            <b/>
            <sz val="9"/>
            <rFont val="Tahoma"/>
            <charset val="1"/>
          </rPr>
          <t xml:space="preserve">Gairola, Krishan:
</t>
        </r>
        <r>
          <rPr>
            <sz val="9"/>
            <rFont val="Tahoma"/>
            <charset val="1"/>
          </rPr>
          <t>Gairola, Krishan:
Textfeld</t>
        </r>
      </text>
    </comment>
    <comment ref="T95" authorId="0" shapeId="0" xr:uid="{00000000-0006-0000-0000-00002E030000}">
      <text>
        <r>
          <rPr>
            <b/>
            <sz val="9"/>
            <rFont val="Tahoma"/>
            <charset val="1"/>
          </rPr>
          <t xml:space="preserve">Gairola, Krishan:
</t>
        </r>
        <r>
          <rPr>
            <sz val="9"/>
            <rFont val="Tahoma"/>
            <charset val="1"/>
          </rPr>
          <t>Gairola, Krishan:
Textfeld</t>
        </r>
      </text>
    </comment>
    <comment ref="U95" authorId="0" shapeId="0" xr:uid="{00000000-0006-0000-0000-00002F030000}">
      <text>
        <r>
          <rPr>
            <b/>
            <sz val="9"/>
            <rFont val="Tahoma"/>
            <charset val="1"/>
          </rPr>
          <t xml:space="preserve">Gairola, Krishan:
</t>
        </r>
        <r>
          <rPr>
            <sz val="9"/>
            <rFont val="Tahoma"/>
            <charset val="1"/>
          </rPr>
          <t>Gairola, Krishan:
Textfeld</t>
        </r>
      </text>
    </comment>
    <comment ref="V95" authorId="0" shapeId="0" xr:uid="{00000000-0006-0000-0000-000030030000}">
      <text>
        <r>
          <rPr>
            <b/>
            <sz val="9"/>
            <rFont val="Tahoma"/>
            <charset val="1"/>
          </rPr>
          <t xml:space="preserve">Gairola, Krishan:
</t>
        </r>
        <r>
          <rPr>
            <sz val="9"/>
            <rFont val="Tahoma"/>
            <charset val="1"/>
          </rPr>
          <t>Gairola, Krishan:
Textfeld</t>
        </r>
      </text>
    </comment>
    <comment ref="W95" authorId="0" shapeId="0" xr:uid="{00000000-0006-0000-0000-000031030000}">
      <text>
        <r>
          <rPr>
            <b/>
            <sz val="9"/>
            <rFont val="Tahoma"/>
            <charset val="1"/>
          </rPr>
          <t xml:space="preserve">Gairola, Krishan:
</t>
        </r>
        <r>
          <rPr>
            <sz val="9"/>
            <rFont val="Tahoma"/>
            <charset val="1"/>
          </rPr>
          <t>Gairola, Krishan:
Textfeld</t>
        </r>
      </text>
    </comment>
    <comment ref="X95" authorId="0" shapeId="0" xr:uid="{00000000-0006-0000-0000-000032030000}">
      <text>
        <r>
          <rPr>
            <b/>
            <sz val="9"/>
            <rFont val="Tahoma"/>
            <charset val="1"/>
          </rPr>
          <t xml:space="preserve">Gairola, Krishan:
</t>
        </r>
        <r>
          <rPr>
            <sz val="9"/>
            <rFont val="Tahoma"/>
            <charset val="1"/>
          </rPr>
          <t>Gairola, Krishan:
Textfeld</t>
        </r>
      </text>
    </comment>
    <comment ref="Y95" authorId="0" shapeId="0" xr:uid="{00000000-0006-0000-0000-000033030000}">
      <text>
        <r>
          <rPr>
            <b/>
            <sz val="9"/>
            <rFont val="Tahoma"/>
            <charset val="1"/>
          </rPr>
          <t xml:space="preserve">Gairola, Krishan:
</t>
        </r>
        <r>
          <rPr>
            <sz val="9"/>
            <rFont val="Tahoma"/>
            <charset val="1"/>
          </rPr>
          <t>Gairola, Krishan:
Textfeld</t>
        </r>
      </text>
    </comment>
    <comment ref="Z95" authorId="0" shapeId="0" xr:uid="{00000000-0006-0000-0000-000034030000}">
      <text>
        <r>
          <rPr>
            <b/>
            <sz val="9"/>
            <rFont val="Tahoma"/>
            <charset val="1"/>
          </rPr>
          <t xml:space="preserve">Gairola, Krishan:
</t>
        </r>
        <r>
          <rPr>
            <sz val="9"/>
            <rFont val="Tahoma"/>
            <charset val="1"/>
          </rPr>
          <t>Gairola, Krishan:
Textfeld</t>
        </r>
      </text>
    </comment>
    <comment ref="I102" authorId="0" shapeId="0" xr:uid="{00000000-0006-0000-0000-000035030000}">
      <text>
        <r>
          <rPr>
            <b/>
            <sz val="9"/>
            <rFont val="Tahoma"/>
            <charset val="1"/>
          </rPr>
          <t xml:space="preserve">von Kleist, Björn:
</t>
        </r>
        <r>
          <rPr>
            <sz val="9"/>
            <rFont val="Tahoma"/>
            <charset val="1"/>
          </rPr>
          <t>von Kleist, Björn:
CO2-Wert</t>
        </r>
      </text>
    </comment>
    <comment ref="J102" authorId="0" shapeId="0" xr:uid="{00000000-0006-0000-0000-000036030000}">
      <text>
        <r>
          <rPr>
            <b/>
            <sz val="9"/>
            <rFont val="Tahoma"/>
            <charset val="1"/>
          </rPr>
          <t xml:space="preserve">von Kleist, Björn:
</t>
        </r>
        <r>
          <rPr>
            <sz val="9"/>
            <rFont val="Tahoma"/>
            <charset val="1"/>
          </rPr>
          <t>von Kleist, Björn:
CO2-Wert</t>
        </r>
      </text>
    </comment>
    <comment ref="P102" authorId="0" shapeId="0" xr:uid="{00000000-0006-0000-0000-000037030000}">
      <text>
        <r>
          <rPr>
            <b/>
            <sz val="9"/>
            <rFont val="Tahoma"/>
            <charset val="1"/>
          </rPr>
          <t xml:space="preserve">von Kleist, Björn:
</t>
        </r>
        <r>
          <rPr>
            <sz val="9"/>
            <rFont val="Tahoma"/>
            <charset val="1"/>
          </rPr>
          <t>von Kleist, Björn:
CO2-Wert</t>
        </r>
      </text>
    </comment>
    <comment ref="Q102" authorId="0" shapeId="0" xr:uid="{00000000-0006-0000-0000-000038030000}">
      <text>
        <r>
          <rPr>
            <b/>
            <sz val="9"/>
            <rFont val="Tahoma"/>
            <charset val="1"/>
          </rPr>
          <t xml:space="preserve">von Kleist, Björn:
</t>
        </r>
        <r>
          <rPr>
            <sz val="9"/>
            <rFont val="Tahoma"/>
            <charset val="1"/>
          </rPr>
          <t>von Kleist, Björn:
CO2-Wert</t>
        </r>
      </text>
    </comment>
    <comment ref="R102" authorId="0" shapeId="0" xr:uid="{00000000-0006-0000-0000-000039030000}">
      <text>
        <r>
          <rPr>
            <b/>
            <sz val="9"/>
            <rFont val="Tahoma"/>
            <charset val="1"/>
          </rPr>
          <t xml:space="preserve">von Kleist, Björn:
</t>
        </r>
        <r>
          <rPr>
            <sz val="9"/>
            <rFont val="Tahoma"/>
            <charset val="1"/>
          </rPr>
          <t>von Kleist, Björn:
CO2-Wert</t>
        </r>
      </text>
    </comment>
    <comment ref="S102" authorId="0" shapeId="0" xr:uid="{00000000-0006-0000-0000-00003A030000}">
      <text>
        <r>
          <rPr>
            <b/>
            <sz val="9"/>
            <rFont val="Tahoma"/>
            <charset val="1"/>
          </rPr>
          <t xml:space="preserve">von Kleist, Björn:
</t>
        </r>
        <r>
          <rPr>
            <sz val="9"/>
            <rFont val="Tahoma"/>
            <charset val="1"/>
          </rPr>
          <t>von Kleist, Björn:
CO2-Wert</t>
        </r>
      </text>
    </comment>
    <comment ref="T102" authorId="0" shapeId="0" xr:uid="{00000000-0006-0000-0000-00003B030000}">
      <text>
        <r>
          <rPr>
            <b/>
            <sz val="9"/>
            <rFont val="Tahoma"/>
            <charset val="1"/>
          </rPr>
          <t xml:space="preserve">von Kleist, Björn:
</t>
        </r>
        <r>
          <rPr>
            <sz val="9"/>
            <rFont val="Tahoma"/>
            <charset val="1"/>
          </rPr>
          <t>von Kleist, Björn:
CO2-Wert</t>
        </r>
      </text>
    </comment>
    <comment ref="U102" authorId="0" shapeId="0" xr:uid="{00000000-0006-0000-0000-00003C030000}">
      <text>
        <r>
          <rPr>
            <b/>
            <sz val="9"/>
            <rFont val="Tahoma"/>
            <charset val="1"/>
          </rPr>
          <t xml:space="preserve">von Kleist, Björn:
</t>
        </r>
        <r>
          <rPr>
            <sz val="9"/>
            <rFont val="Tahoma"/>
            <charset val="1"/>
          </rPr>
          <t>von Kleist, Björn:
CO2-Wert</t>
        </r>
      </text>
    </comment>
    <comment ref="V102" authorId="0" shapeId="0" xr:uid="{00000000-0006-0000-0000-00003D030000}">
      <text>
        <r>
          <rPr>
            <b/>
            <sz val="9"/>
            <rFont val="Tahoma"/>
            <charset val="1"/>
          </rPr>
          <t xml:space="preserve">von Kleist, Björn:
</t>
        </r>
        <r>
          <rPr>
            <sz val="9"/>
            <rFont val="Tahoma"/>
            <charset val="1"/>
          </rPr>
          <t>von Kleist, Björn:
CO2-Wert</t>
        </r>
      </text>
    </comment>
    <comment ref="W102" authorId="0" shapeId="0" xr:uid="{00000000-0006-0000-0000-00003E030000}">
      <text>
        <r>
          <rPr>
            <b/>
            <sz val="9"/>
            <rFont val="Tahoma"/>
            <charset val="1"/>
          </rPr>
          <t xml:space="preserve">von Kleist, Björn:
</t>
        </r>
        <r>
          <rPr>
            <sz val="9"/>
            <rFont val="Tahoma"/>
            <charset val="1"/>
          </rPr>
          <t>von Kleist, Björn:
CO2-Wert</t>
        </r>
      </text>
    </comment>
    <comment ref="X102" authorId="0" shapeId="0" xr:uid="{00000000-0006-0000-0000-00003F030000}">
      <text>
        <r>
          <rPr>
            <b/>
            <sz val="9"/>
            <rFont val="Tahoma"/>
            <charset val="1"/>
          </rPr>
          <t xml:space="preserve">von Kleist, Björn:
</t>
        </r>
        <r>
          <rPr>
            <sz val="9"/>
            <rFont val="Tahoma"/>
            <charset val="1"/>
          </rPr>
          <t>von Kleist, Björn:
CO2-Wert</t>
        </r>
      </text>
    </comment>
    <comment ref="Y102" authorId="0" shapeId="0" xr:uid="{00000000-0006-0000-0000-000040030000}">
      <text>
        <r>
          <rPr>
            <b/>
            <sz val="9"/>
            <rFont val="Tahoma"/>
            <charset val="1"/>
          </rPr>
          <t xml:space="preserve">von Kleist, Björn:
</t>
        </r>
        <r>
          <rPr>
            <sz val="9"/>
            <rFont val="Tahoma"/>
            <charset val="1"/>
          </rPr>
          <t>von Kleist, Björn:
CO2-Wert</t>
        </r>
      </text>
    </comment>
    <comment ref="Z102" authorId="0" shapeId="0" xr:uid="{00000000-0006-0000-0000-000041030000}">
      <text>
        <r>
          <rPr>
            <b/>
            <sz val="9"/>
            <rFont val="Tahoma"/>
            <charset val="1"/>
          </rPr>
          <t xml:space="preserve">von Kleist, Björn:
</t>
        </r>
        <r>
          <rPr>
            <sz val="9"/>
            <rFont val="Tahoma"/>
            <charset val="1"/>
          </rPr>
          <t>von Kleist, Björn:
CO2-Wert</t>
        </r>
      </text>
    </comment>
    <comment ref="I103" authorId="0" shapeId="0" xr:uid="{00000000-0006-0000-0000-000042030000}">
      <text>
        <r>
          <rPr>
            <b/>
            <sz val="9"/>
            <rFont val="Tahoma"/>
            <charset val="1"/>
          </rPr>
          <t xml:space="preserve">Gairola, Krishan:
</t>
        </r>
        <r>
          <rPr>
            <sz val="9"/>
            <rFont val="Tahoma"/>
            <charset val="1"/>
          </rPr>
          <t>Gairola, Krishan:
Textfeld</t>
        </r>
      </text>
    </comment>
    <comment ref="J103" authorId="0" shapeId="0" xr:uid="{00000000-0006-0000-0000-000043030000}">
      <text>
        <r>
          <rPr>
            <b/>
            <sz val="9"/>
            <rFont val="Tahoma"/>
            <charset val="1"/>
          </rPr>
          <t xml:space="preserve">Gairola, Krishan:
</t>
        </r>
        <r>
          <rPr>
            <sz val="9"/>
            <rFont val="Tahoma"/>
            <charset val="1"/>
          </rPr>
          <t>Gairola, Krishan:
Textfeld</t>
        </r>
      </text>
    </comment>
    <comment ref="P103" authorId="0" shapeId="0" xr:uid="{00000000-0006-0000-0000-000044030000}">
      <text>
        <r>
          <rPr>
            <b/>
            <sz val="9"/>
            <rFont val="Tahoma"/>
            <charset val="1"/>
          </rPr>
          <t xml:space="preserve">Gairola, Krishan:
</t>
        </r>
        <r>
          <rPr>
            <sz val="9"/>
            <rFont val="Tahoma"/>
            <charset val="1"/>
          </rPr>
          <t>Gairola, Krishan:
Textfeld</t>
        </r>
      </text>
    </comment>
    <comment ref="Q103" authorId="0" shapeId="0" xr:uid="{00000000-0006-0000-0000-000045030000}">
      <text>
        <r>
          <rPr>
            <b/>
            <sz val="9"/>
            <rFont val="Tahoma"/>
            <charset val="1"/>
          </rPr>
          <t xml:space="preserve">Gairola, Krishan:
</t>
        </r>
        <r>
          <rPr>
            <sz val="9"/>
            <rFont val="Tahoma"/>
            <charset val="1"/>
          </rPr>
          <t>Gairola, Krishan:
Textfeld</t>
        </r>
      </text>
    </comment>
    <comment ref="R103" authorId="0" shapeId="0" xr:uid="{00000000-0006-0000-0000-000046030000}">
      <text>
        <r>
          <rPr>
            <b/>
            <sz val="9"/>
            <rFont val="Tahoma"/>
            <charset val="1"/>
          </rPr>
          <t xml:space="preserve">Gairola, Krishan:
</t>
        </r>
        <r>
          <rPr>
            <sz val="9"/>
            <rFont val="Tahoma"/>
            <charset val="1"/>
          </rPr>
          <t>Gairola, Krishan:
Textfeld</t>
        </r>
      </text>
    </comment>
    <comment ref="S103" authorId="0" shapeId="0" xr:uid="{00000000-0006-0000-0000-000047030000}">
      <text>
        <r>
          <rPr>
            <b/>
            <sz val="9"/>
            <rFont val="Tahoma"/>
            <charset val="1"/>
          </rPr>
          <t xml:space="preserve">Gairola, Krishan:
</t>
        </r>
        <r>
          <rPr>
            <sz val="9"/>
            <rFont val="Tahoma"/>
            <charset val="1"/>
          </rPr>
          <t>Gairola, Krishan:
Textfeld</t>
        </r>
      </text>
    </comment>
    <comment ref="T103" authorId="0" shapeId="0" xr:uid="{00000000-0006-0000-0000-000048030000}">
      <text>
        <r>
          <rPr>
            <b/>
            <sz val="9"/>
            <rFont val="Tahoma"/>
            <charset val="1"/>
          </rPr>
          <t xml:space="preserve">Gairola, Krishan:
</t>
        </r>
        <r>
          <rPr>
            <sz val="9"/>
            <rFont val="Tahoma"/>
            <charset val="1"/>
          </rPr>
          <t>Gairola, Krishan:
Textfeld</t>
        </r>
      </text>
    </comment>
    <comment ref="U103" authorId="0" shapeId="0" xr:uid="{00000000-0006-0000-0000-000049030000}">
      <text>
        <r>
          <rPr>
            <b/>
            <sz val="9"/>
            <rFont val="Tahoma"/>
            <charset val="1"/>
          </rPr>
          <t xml:space="preserve">Gairola, Krishan:
</t>
        </r>
        <r>
          <rPr>
            <sz val="9"/>
            <rFont val="Tahoma"/>
            <charset val="1"/>
          </rPr>
          <t>Gairola, Krishan:
Textfeld</t>
        </r>
      </text>
    </comment>
    <comment ref="V103" authorId="0" shapeId="0" xr:uid="{00000000-0006-0000-0000-00004A030000}">
      <text>
        <r>
          <rPr>
            <b/>
            <sz val="9"/>
            <rFont val="Tahoma"/>
            <charset val="1"/>
          </rPr>
          <t xml:space="preserve">Gairola, Krishan:
</t>
        </r>
        <r>
          <rPr>
            <sz val="9"/>
            <rFont val="Tahoma"/>
            <charset val="1"/>
          </rPr>
          <t>Gairola, Krishan:
Textfeld</t>
        </r>
      </text>
    </comment>
    <comment ref="W103" authorId="0" shapeId="0" xr:uid="{00000000-0006-0000-0000-00004B030000}">
      <text>
        <r>
          <rPr>
            <b/>
            <sz val="9"/>
            <rFont val="Tahoma"/>
            <charset val="1"/>
          </rPr>
          <t xml:space="preserve">Gairola, Krishan:
</t>
        </r>
        <r>
          <rPr>
            <sz val="9"/>
            <rFont val="Tahoma"/>
            <charset val="1"/>
          </rPr>
          <t>Gairola, Krishan:
Textfeld</t>
        </r>
      </text>
    </comment>
    <comment ref="X103" authorId="0" shapeId="0" xr:uid="{00000000-0006-0000-0000-00004C030000}">
      <text>
        <r>
          <rPr>
            <b/>
            <sz val="9"/>
            <rFont val="Tahoma"/>
            <charset val="1"/>
          </rPr>
          <t xml:space="preserve">Gairola, Krishan:
</t>
        </r>
        <r>
          <rPr>
            <sz val="9"/>
            <rFont val="Tahoma"/>
            <charset val="1"/>
          </rPr>
          <t>Gairola, Krishan:
Textfeld</t>
        </r>
      </text>
    </comment>
    <comment ref="Y103" authorId="0" shapeId="0" xr:uid="{00000000-0006-0000-0000-00004D030000}">
      <text>
        <r>
          <rPr>
            <b/>
            <sz val="9"/>
            <rFont val="Tahoma"/>
            <charset val="1"/>
          </rPr>
          <t xml:space="preserve">Gairola, Krishan:
</t>
        </r>
        <r>
          <rPr>
            <sz val="9"/>
            <rFont val="Tahoma"/>
            <charset val="1"/>
          </rPr>
          <t>Gairola, Krishan:
Textfeld</t>
        </r>
      </text>
    </comment>
    <comment ref="Z103" authorId="0" shapeId="0" xr:uid="{00000000-0006-0000-0000-00004E030000}">
      <text>
        <r>
          <rPr>
            <b/>
            <sz val="9"/>
            <rFont val="Tahoma"/>
            <charset val="1"/>
          </rPr>
          <t xml:space="preserve">Gairola, Krishan:
</t>
        </r>
        <r>
          <rPr>
            <sz val="9"/>
            <rFont val="Tahoma"/>
            <charset val="1"/>
          </rPr>
          <t>Gairola, Krishan:
Textfeld</t>
        </r>
      </text>
    </comment>
    <comment ref="I104" authorId="0" shapeId="0" xr:uid="{00000000-0006-0000-0000-00004F030000}">
      <text>
        <r>
          <rPr>
            <b/>
            <sz val="9"/>
            <rFont val="Tahoma"/>
            <charset val="1"/>
          </rPr>
          <t xml:space="preserve">von Kleist, Björn:
</t>
        </r>
        <r>
          <rPr>
            <sz val="9"/>
            <rFont val="Tahoma"/>
            <charset val="1"/>
          </rPr>
          <t>von Kleist, Björn:
CO2-Wert</t>
        </r>
      </text>
    </comment>
    <comment ref="J104" authorId="0" shapeId="0" xr:uid="{00000000-0006-0000-0000-000050030000}">
      <text>
        <r>
          <rPr>
            <b/>
            <sz val="9"/>
            <rFont val="Tahoma"/>
            <charset val="1"/>
          </rPr>
          <t xml:space="preserve">von Kleist, Björn:
</t>
        </r>
        <r>
          <rPr>
            <sz val="9"/>
            <rFont val="Tahoma"/>
            <charset val="1"/>
          </rPr>
          <t>von Kleist, Björn:
CO2-Wert</t>
        </r>
      </text>
    </comment>
    <comment ref="P104" authorId="0" shapeId="0" xr:uid="{00000000-0006-0000-0000-000051030000}">
      <text>
        <r>
          <rPr>
            <b/>
            <sz val="9"/>
            <rFont val="Tahoma"/>
            <charset val="1"/>
          </rPr>
          <t xml:space="preserve">von Kleist, Björn:
</t>
        </r>
        <r>
          <rPr>
            <sz val="9"/>
            <rFont val="Tahoma"/>
            <charset val="1"/>
          </rPr>
          <t>von Kleist, Björn:
CO2-Wert</t>
        </r>
      </text>
    </comment>
    <comment ref="Q104" authorId="0" shapeId="0" xr:uid="{00000000-0006-0000-0000-000052030000}">
      <text>
        <r>
          <rPr>
            <b/>
            <sz val="9"/>
            <rFont val="Tahoma"/>
            <charset val="1"/>
          </rPr>
          <t xml:space="preserve">von Kleist, Björn:
</t>
        </r>
        <r>
          <rPr>
            <sz val="9"/>
            <rFont val="Tahoma"/>
            <charset val="1"/>
          </rPr>
          <t>von Kleist, Björn:
CO2-Wert</t>
        </r>
      </text>
    </comment>
    <comment ref="R104" authorId="0" shapeId="0" xr:uid="{00000000-0006-0000-0000-000053030000}">
      <text>
        <r>
          <rPr>
            <b/>
            <sz val="9"/>
            <rFont val="Tahoma"/>
            <charset val="1"/>
          </rPr>
          <t xml:space="preserve">von Kleist, Björn:
</t>
        </r>
        <r>
          <rPr>
            <sz val="9"/>
            <rFont val="Tahoma"/>
            <charset val="1"/>
          </rPr>
          <t>von Kleist, Björn:
CO2-Wert</t>
        </r>
      </text>
    </comment>
    <comment ref="S104" authorId="0" shapeId="0" xr:uid="{00000000-0006-0000-0000-000054030000}">
      <text>
        <r>
          <rPr>
            <b/>
            <sz val="9"/>
            <rFont val="Tahoma"/>
            <charset val="1"/>
          </rPr>
          <t xml:space="preserve">von Kleist, Björn:
</t>
        </r>
        <r>
          <rPr>
            <sz val="9"/>
            <rFont val="Tahoma"/>
            <charset val="1"/>
          </rPr>
          <t>von Kleist, Björn:
CO2-Wert</t>
        </r>
      </text>
    </comment>
    <comment ref="T104" authorId="0" shapeId="0" xr:uid="{00000000-0006-0000-0000-000055030000}">
      <text>
        <r>
          <rPr>
            <b/>
            <sz val="9"/>
            <rFont val="Tahoma"/>
            <charset val="1"/>
          </rPr>
          <t xml:space="preserve">von Kleist, Björn:
</t>
        </r>
        <r>
          <rPr>
            <sz val="9"/>
            <rFont val="Tahoma"/>
            <charset val="1"/>
          </rPr>
          <t>von Kleist, Björn:
CO2-Wert</t>
        </r>
      </text>
    </comment>
    <comment ref="U104" authorId="0" shapeId="0" xr:uid="{00000000-0006-0000-0000-000056030000}">
      <text>
        <r>
          <rPr>
            <b/>
            <sz val="9"/>
            <rFont val="Tahoma"/>
            <charset val="1"/>
          </rPr>
          <t xml:space="preserve">von Kleist, Björn:
</t>
        </r>
        <r>
          <rPr>
            <sz val="9"/>
            <rFont val="Tahoma"/>
            <charset val="1"/>
          </rPr>
          <t>von Kleist, Björn:
CO2-Wert</t>
        </r>
      </text>
    </comment>
    <comment ref="V104" authorId="0" shapeId="0" xr:uid="{00000000-0006-0000-0000-000057030000}">
      <text>
        <r>
          <rPr>
            <b/>
            <sz val="9"/>
            <rFont val="Tahoma"/>
            <charset val="1"/>
          </rPr>
          <t xml:space="preserve">von Kleist, Björn:
</t>
        </r>
        <r>
          <rPr>
            <sz val="9"/>
            <rFont val="Tahoma"/>
            <charset val="1"/>
          </rPr>
          <t>von Kleist, Björn:
CO2-Wert</t>
        </r>
      </text>
    </comment>
    <comment ref="W104" authorId="0" shapeId="0" xr:uid="{00000000-0006-0000-0000-000058030000}">
      <text>
        <r>
          <rPr>
            <b/>
            <sz val="9"/>
            <rFont val="Tahoma"/>
            <charset val="1"/>
          </rPr>
          <t xml:space="preserve">von Kleist, Björn:
</t>
        </r>
        <r>
          <rPr>
            <sz val="9"/>
            <rFont val="Tahoma"/>
            <charset val="1"/>
          </rPr>
          <t>von Kleist, Björn:
CO2-Wert</t>
        </r>
      </text>
    </comment>
    <comment ref="X104" authorId="0" shapeId="0" xr:uid="{00000000-0006-0000-0000-000059030000}">
      <text>
        <r>
          <rPr>
            <b/>
            <sz val="9"/>
            <rFont val="Tahoma"/>
            <charset val="1"/>
          </rPr>
          <t xml:space="preserve">von Kleist, Björn:
</t>
        </r>
        <r>
          <rPr>
            <sz val="9"/>
            <rFont val="Tahoma"/>
            <charset val="1"/>
          </rPr>
          <t>von Kleist, Björn:
CO2-Wert</t>
        </r>
      </text>
    </comment>
    <comment ref="Y104" authorId="0" shapeId="0" xr:uid="{00000000-0006-0000-0000-00005A030000}">
      <text>
        <r>
          <rPr>
            <b/>
            <sz val="9"/>
            <rFont val="Tahoma"/>
            <charset val="1"/>
          </rPr>
          <t xml:space="preserve">von Kleist, Björn:
</t>
        </r>
        <r>
          <rPr>
            <sz val="9"/>
            <rFont val="Tahoma"/>
            <charset val="1"/>
          </rPr>
          <t>von Kleist, Björn:
CO2-Wert</t>
        </r>
      </text>
    </comment>
    <comment ref="Z104" authorId="0" shapeId="0" xr:uid="{00000000-0006-0000-0000-00005B030000}">
      <text>
        <r>
          <rPr>
            <b/>
            <sz val="9"/>
            <rFont val="Tahoma"/>
            <charset val="1"/>
          </rPr>
          <t xml:space="preserve">von Kleist, Björn:
</t>
        </r>
        <r>
          <rPr>
            <sz val="9"/>
            <rFont val="Tahoma"/>
            <charset val="1"/>
          </rPr>
          <t>von Kleist, Björn:
CO2-Wert</t>
        </r>
      </text>
    </comment>
    <comment ref="I105" authorId="0" shapeId="0" xr:uid="{00000000-0006-0000-0000-00005C030000}">
      <text>
        <r>
          <rPr>
            <b/>
            <sz val="9"/>
            <rFont val="Tahoma"/>
            <charset val="1"/>
          </rPr>
          <t xml:space="preserve">Gairola, Krishan:
</t>
        </r>
        <r>
          <rPr>
            <sz val="9"/>
            <rFont val="Tahoma"/>
            <charset val="1"/>
          </rPr>
          <t>Gairola, Krishan:
Textfeld</t>
        </r>
      </text>
    </comment>
    <comment ref="J105" authorId="0" shapeId="0" xr:uid="{00000000-0006-0000-0000-00005D030000}">
      <text>
        <r>
          <rPr>
            <b/>
            <sz val="9"/>
            <rFont val="Tahoma"/>
            <charset val="1"/>
          </rPr>
          <t xml:space="preserve">Gairola, Krishan:
</t>
        </r>
        <r>
          <rPr>
            <sz val="9"/>
            <rFont val="Tahoma"/>
            <charset val="1"/>
          </rPr>
          <t>Gairola, Krishan:
Textfeld</t>
        </r>
      </text>
    </comment>
    <comment ref="P105" authorId="0" shapeId="0" xr:uid="{00000000-0006-0000-0000-00005E030000}">
      <text>
        <r>
          <rPr>
            <b/>
            <sz val="9"/>
            <rFont val="Tahoma"/>
            <charset val="1"/>
          </rPr>
          <t xml:space="preserve">Gairola, Krishan:
</t>
        </r>
        <r>
          <rPr>
            <sz val="9"/>
            <rFont val="Tahoma"/>
            <charset val="1"/>
          </rPr>
          <t>Gairola, Krishan:
Textfeld</t>
        </r>
      </text>
    </comment>
    <comment ref="Q105" authorId="0" shapeId="0" xr:uid="{00000000-0006-0000-0000-00005F030000}">
      <text>
        <r>
          <rPr>
            <b/>
            <sz val="9"/>
            <rFont val="Tahoma"/>
            <charset val="1"/>
          </rPr>
          <t xml:space="preserve">Gairola, Krishan:
</t>
        </r>
        <r>
          <rPr>
            <sz val="9"/>
            <rFont val="Tahoma"/>
            <charset val="1"/>
          </rPr>
          <t>Gairola, Krishan:
Textfeld</t>
        </r>
      </text>
    </comment>
    <comment ref="R105" authorId="0" shapeId="0" xr:uid="{00000000-0006-0000-0000-000060030000}">
      <text>
        <r>
          <rPr>
            <b/>
            <sz val="9"/>
            <rFont val="Tahoma"/>
            <charset val="1"/>
          </rPr>
          <t xml:space="preserve">Gairola, Krishan:
</t>
        </r>
        <r>
          <rPr>
            <sz val="9"/>
            <rFont val="Tahoma"/>
            <charset val="1"/>
          </rPr>
          <t>Gairola, Krishan:
Textfeld</t>
        </r>
      </text>
    </comment>
    <comment ref="S105" authorId="0" shapeId="0" xr:uid="{00000000-0006-0000-0000-000061030000}">
      <text>
        <r>
          <rPr>
            <b/>
            <sz val="9"/>
            <rFont val="Tahoma"/>
            <charset val="1"/>
          </rPr>
          <t xml:space="preserve">Gairola, Krishan:
</t>
        </r>
        <r>
          <rPr>
            <sz val="9"/>
            <rFont val="Tahoma"/>
            <charset val="1"/>
          </rPr>
          <t>Gairola, Krishan:
Textfeld</t>
        </r>
      </text>
    </comment>
    <comment ref="T105" authorId="0" shapeId="0" xr:uid="{00000000-0006-0000-0000-000062030000}">
      <text>
        <r>
          <rPr>
            <b/>
            <sz val="9"/>
            <rFont val="Tahoma"/>
            <charset val="1"/>
          </rPr>
          <t xml:space="preserve">Gairola, Krishan:
</t>
        </r>
        <r>
          <rPr>
            <sz val="9"/>
            <rFont val="Tahoma"/>
            <charset val="1"/>
          </rPr>
          <t>Gairola, Krishan:
Textfeld</t>
        </r>
      </text>
    </comment>
    <comment ref="U105" authorId="0" shapeId="0" xr:uid="{00000000-0006-0000-0000-000063030000}">
      <text>
        <r>
          <rPr>
            <b/>
            <sz val="9"/>
            <rFont val="Tahoma"/>
            <charset val="1"/>
          </rPr>
          <t xml:space="preserve">Gairola, Krishan:
</t>
        </r>
        <r>
          <rPr>
            <sz val="9"/>
            <rFont val="Tahoma"/>
            <charset val="1"/>
          </rPr>
          <t>Gairola, Krishan:
Textfeld</t>
        </r>
      </text>
    </comment>
    <comment ref="V105" authorId="0" shapeId="0" xr:uid="{00000000-0006-0000-0000-000064030000}">
      <text>
        <r>
          <rPr>
            <b/>
            <sz val="9"/>
            <rFont val="Tahoma"/>
            <charset val="1"/>
          </rPr>
          <t xml:space="preserve">Gairola, Krishan:
</t>
        </r>
        <r>
          <rPr>
            <sz val="9"/>
            <rFont val="Tahoma"/>
            <charset val="1"/>
          </rPr>
          <t>Gairola, Krishan:
Textfeld</t>
        </r>
      </text>
    </comment>
    <comment ref="W105" authorId="0" shapeId="0" xr:uid="{00000000-0006-0000-0000-000065030000}">
      <text>
        <r>
          <rPr>
            <b/>
            <sz val="9"/>
            <rFont val="Tahoma"/>
            <charset val="1"/>
          </rPr>
          <t xml:space="preserve">Gairola, Krishan:
</t>
        </r>
        <r>
          <rPr>
            <sz val="9"/>
            <rFont val="Tahoma"/>
            <charset val="1"/>
          </rPr>
          <t>Gairola, Krishan:
Textfeld</t>
        </r>
      </text>
    </comment>
    <comment ref="X105" authorId="0" shapeId="0" xr:uid="{00000000-0006-0000-0000-000066030000}">
      <text>
        <r>
          <rPr>
            <b/>
            <sz val="9"/>
            <rFont val="Tahoma"/>
            <charset val="1"/>
          </rPr>
          <t xml:space="preserve">Gairola, Krishan:
</t>
        </r>
        <r>
          <rPr>
            <sz val="9"/>
            <rFont val="Tahoma"/>
            <charset val="1"/>
          </rPr>
          <t>Gairola, Krishan:
Textfeld</t>
        </r>
      </text>
    </comment>
    <comment ref="Y105" authorId="0" shapeId="0" xr:uid="{00000000-0006-0000-0000-000067030000}">
      <text>
        <r>
          <rPr>
            <b/>
            <sz val="9"/>
            <rFont val="Tahoma"/>
            <charset val="1"/>
          </rPr>
          <t xml:space="preserve">Gairola, Krishan:
</t>
        </r>
        <r>
          <rPr>
            <sz val="9"/>
            <rFont val="Tahoma"/>
            <charset val="1"/>
          </rPr>
          <t>Gairola, Krishan:
Textfeld</t>
        </r>
      </text>
    </comment>
    <comment ref="Z105" authorId="0" shapeId="0" xr:uid="{00000000-0006-0000-0000-000068030000}">
      <text>
        <r>
          <rPr>
            <b/>
            <sz val="9"/>
            <rFont val="Tahoma"/>
            <charset val="1"/>
          </rPr>
          <t xml:space="preserve">Gairola, Krishan:
</t>
        </r>
        <r>
          <rPr>
            <sz val="9"/>
            <rFont val="Tahoma"/>
            <charset val="1"/>
          </rPr>
          <t>Gairola, Krishan:
Textfeld</t>
        </r>
      </text>
    </comment>
    <comment ref="I106" authorId="0" shapeId="0" xr:uid="{00000000-0006-0000-0000-000069030000}">
      <text>
        <r>
          <rPr>
            <b/>
            <sz val="9"/>
            <rFont val="Tahoma"/>
            <charset val="1"/>
          </rPr>
          <t xml:space="preserve">von Kleist, Björn:
</t>
        </r>
        <r>
          <rPr>
            <sz val="9"/>
            <rFont val="Tahoma"/>
            <charset val="1"/>
          </rPr>
          <t>von Kleist, Björn:
CO2-Wert</t>
        </r>
      </text>
    </comment>
    <comment ref="J106" authorId="0" shapeId="0" xr:uid="{00000000-0006-0000-0000-00006A030000}">
      <text>
        <r>
          <rPr>
            <b/>
            <sz val="9"/>
            <rFont val="Tahoma"/>
            <charset val="1"/>
          </rPr>
          <t xml:space="preserve">von Kleist, Björn:
</t>
        </r>
        <r>
          <rPr>
            <sz val="9"/>
            <rFont val="Tahoma"/>
            <charset val="1"/>
          </rPr>
          <t>von Kleist, Björn:
CO2-Wert</t>
        </r>
      </text>
    </comment>
    <comment ref="P106" authorId="0" shapeId="0" xr:uid="{00000000-0006-0000-0000-00006B030000}">
      <text>
        <r>
          <rPr>
            <b/>
            <sz val="9"/>
            <rFont val="Tahoma"/>
            <charset val="1"/>
          </rPr>
          <t xml:space="preserve">von Kleist, Björn:
</t>
        </r>
        <r>
          <rPr>
            <sz val="9"/>
            <rFont val="Tahoma"/>
            <charset val="1"/>
          </rPr>
          <t>von Kleist, Björn:
CO2-Wert</t>
        </r>
      </text>
    </comment>
    <comment ref="Q106" authorId="0" shapeId="0" xr:uid="{00000000-0006-0000-0000-00006C030000}">
      <text>
        <r>
          <rPr>
            <b/>
            <sz val="9"/>
            <rFont val="Tahoma"/>
            <charset val="1"/>
          </rPr>
          <t xml:space="preserve">von Kleist, Björn:
</t>
        </r>
        <r>
          <rPr>
            <sz val="9"/>
            <rFont val="Tahoma"/>
            <charset val="1"/>
          </rPr>
          <t>von Kleist, Björn:
CO2-Wert</t>
        </r>
      </text>
    </comment>
    <comment ref="R106" authorId="0" shapeId="0" xr:uid="{00000000-0006-0000-0000-00006D030000}">
      <text>
        <r>
          <rPr>
            <b/>
            <sz val="9"/>
            <rFont val="Tahoma"/>
            <charset val="1"/>
          </rPr>
          <t xml:space="preserve">von Kleist, Björn:
</t>
        </r>
        <r>
          <rPr>
            <sz val="9"/>
            <rFont val="Tahoma"/>
            <charset val="1"/>
          </rPr>
          <t>von Kleist, Björn:
CO2-Wert</t>
        </r>
      </text>
    </comment>
    <comment ref="S106" authorId="0" shapeId="0" xr:uid="{00000000-0006-0000-0000-00006E030000}">
      <text>
        <r>
          <rPr>
            <b/>
            <sz val="9"/>
            <rFont val="Tahoma"/>
            <charset val="1"/>
          </rPr>
          <t xml:space="preserve">von Kleist, Björn:
</t>
        </r>
        <r>
          <rPr>
            <sz val="9"/>
            <rFont val="Tahoma"/>
            <charset val="1"/>
          </rPr>
          <t>von Kleist, Björn:
CO2-Wert</t>
        </r>
      </text>
    </comment>
    <comment ref="T106" authorId="0" shapeId="0" xr:uid="{00000000-0006-0000-0000-00006F030000}">
      <text>
        <r>
          <rPr>
            <b/>
            <sz val="9"/>
            <rFont val="Tahoma"/>
            <charset val="1"/>
          </rPr>
          <t xml:space="preserve">von Kleist, Björn:
</t>
        </r>
        <r>
          <rPr>
            <sz val="9"/>
            <rFont val="Tahoma"/>
            <charset val="1"/>
          </rPr>
          <t>von Kleist, Björn:
CO2-Wert</t>
        </r>
      </text>
    </comment>
    <comment ref="U106" authorId="0" shapeId="0" xr:uid="{00000000-0006-0000-0000-000070030000}">
      <text>
        <r>
          <rPr>
            <b/>
            <sz val="9"/>
            <rFont val="Tahoma"/>
            <charset val="1"/>
          </rPr>
          <t xml:space="preserve">von Kleist, Björn:
</t>
        </r>
        <r>
          <rPr>
            <sz val="9"/>
            <rFont val="Tahoma"/>
            <charset val="1"/>
          </rPr>
          <t>von Kleist, Björn:
CO2-Wert</t>
        </r>
      </text>
    </comment>
    <comment ref="V106" authorId="0" shapeId="0" xr:uid="{00000000-0006-0000-0000-000071030000}">
      <text>
        <r>
          <rPr>
            <b/>
            <sz val="9"/>
            <rFont val="Tahoma"/>
            <charset val="1"/>
          </rPr>
          <t xml:space="preserve">von Kleist, Björn:
</t>
        </r>
        <r>
          <rPr>
            <sz val="9"/>
            <rFont val="Tahoma"/>
            <charset val="1"/>
          </rPr>
          <t>von Kleist, Björn:
CO2-Wert</t>
        </r>
      </text>
    </comment>
    <comment ref="W106" authorId="0" shapeId="0" xr:uid="{00000000-0006-0000-0000-000072030000}">
      <text>
        <r>
          <rPr>
            <b/>
            <sz val="9"/>
            <rFont val="Tahoma"/>
            <charset val="1"/>
          </rPr>
          <t xml:space="preserve">von Kleist, Björn:
</t>
        </r>
        <r>
          <rPr>
            <sz val="9"/>
            <rFont val="Tahoma"/>
            <charset val="1"/>
          </rPr>
          <t>von Kleist, Björn:
CO2-Wert</t>
        </r>
      </text>
    </comment>
    <comment ref="X106" authorId="0" shapeId="0" xr:uid="{00000000-0006-0000-0000-000073030000}">
      <text>
        <r>
          <rPr>
            <b/>
            <sz val="9"/>
            <rFont val="Tahoma"/>
            <charset val="1"/>
          </rPr>
          <t xml:space="preserve">von Kleist, Björn:
</t>
        </r>
        <r>
          <rPr>
            <sz val="9"/>
            <rFont val="Tahoma"/>
            <charset val="1"/>
          </rPr>
          <t>von Kleist, Björn:
CO2-Wert</t>
        </r>
      </text>
    </comment>
    <comment ref="Y106" authorId="0" shapeId="0" xr:uid="{00000000-0006-0000-0000-000074030000}">
      <text>
        <r>
          <rPr>
            <b/>
            <sz val="9"/>
            <rFont val="Tahoma"/>
            <charset val="1"/>
          </rPr>
          <t xml:space="preserve">von Kleist, Björn:
</t>
        </r>
        <r>
          <rPr>
            <sz val="9"/>
            <rFont val="Tahoma"/>
            <charset val="1"/>
          </rPr>
          <t>von Kleist, Björn:
CO2-Wert</t>
        </r>
      </text>
    </comment>
    <comment ref="Z106" authorId="0" shapeId="0" xr:uid="{00000000-0006-0000-0000-000075030000}">
      <text>
        <r>
          <rPr>
            <b/>
            <sz val="9"/>
            <rFont val="Tahoma"/>
            <charset val="1"/>
          </rPr>
          <t xml:space="preserve">von Kleist, Björn:
</t>
        </r>
        <r>
          <rPr>
            <sz val="9"/>
            <rFont val="Tahoma"/>
            <charset val="1"/>
          </rPr>
          <t>von Kleist, Björn:
CO2-Wert</t>
        </r>
      </text>
    </comment>
    <comment ref="I107" authorId="0" shapeId="0" xr:uid="{00000000-0006-0000-0000-000076030000}">
      <text>
        <r>
          <rPr>
            <b/>
            <sz val="9"/>
            <rFont val="Tahoma"/>
            <charset val="1"/>
          </rPr>
          <t xml:space="preserve">Gairola, Krishan:
</t>
        </r>
        <r>
          <rPr>
            <sz val="9"/>
            <rFont val="Tahoma"/>
            <charset val="1"/>
          </rPr>
          <t>Gairola, Krishan:
Textfeld</t>
        </r>
      </text>
    </comment>
    <comment ref="J107" authorId="0" shapeId="0" xr:uid="{00000000-0006-0000-0000-000077030000}">
      <text>
        <r>
          <rPr>
            <b/>
            <sz val="9"/>
            <rFont val="Tahoma"/>
            <charset val="1"/>
          </rPr>
          <t xml:space="preserve">Gairola, Krishan:
</t>
        </r>
        <r>
          <rPr>
            <sz val="9"/>
            <rFont val="Tahoma"/>
            <charset val="1"/>
          </rPr>
          <t>Gairola, Krishan:
Textfeld</t>
        </r>
      </text>
    </comment>
    <comment ref="P107" authorId="0" shapeId="0" xr:uid="{00000000-0006-0000-0000-000078030000}">
      <text>
        <r>
          <rPr>
            <b/>
            <sz val="9"/>
            <rFont val="Tahoma"/>
            <charset val="1"/>
          </rPr>
          <t xml:space="preserve">Gairola, Krishan:
</t>
        </r>
        <r>
          <rPr>
            <sz val="9"/>
            <rFont val="Tahoma"/>
            <charset val="1"/>
          </rPr>
          <t>Gairola, Krishan:
Textfeld</t>
        </r>
      </text>
    </comment>
    <comment ref="Q107" authorId="0" shapeId="0" xr:uid="{00000000-0006-0000-0000-000079030000}">
      <text>
        <r>
          <rPr>
            <b/>
            <sz val="9"/>
            <rFont val="Tahoma"/>
            <charset val="1"/>
          </rPr>
          <t xml:space="preserve">Gairola, Krishan:
</t>
        </r>
        <r>
          <rPr>
            <sz val="9"/>
            <rFont val="Tahoma"/>
            <charset val="1"/>
          </rPr>
          <t>Gairola, Krishan:
Textfeld</t>
        </r>
      </text>
    </comment>
    <comment ref="R107" authorId="0" shapeId="0" xr:uid="{00000000-0006-0000-0000-00007A030000}">
      <text>
        <r>
          <rPr>
            <b/>
            <sz val="9"/>
            <rFont val="Tahoma"/>
            <charset val="1"/>
          </rPr>
          <t xml:space="preserve">Gairola, Krishan:
</t>
        </r>
        <r>
          <rPr>
            <sz val="9"/>
            <rFont val="Tahoma"/>
            <charset val="1"/>
          </rPr>
          <t>Gairola, Krishan:
Textfeld</t>
        </r>
      </text>
    </comment>
    <comment ref="S107" authorId="0" shapeId="0" xr:uid="{00000000-0006-0000-0000-00007B030000}">
      <text>
        <r>
          <rPr>
            <b/>
            <sz val="9"/>
            <rFont val="Tahoma"/>
            <charset val="1"/>
          </rPr>
          <t xml:space="preserve">Gairola, Krishan:
</t>
        </r>
        <r>
          <rPr>
            <sz val="9"/>
            <rFont val="Tahoma"/>
            <charset val="1"/>
          </rPr>
          <t>Gairola, Krishan:
Textfeld</t>
        </r>
      </text>
    </comment>
    <comment ref="T107" authorId="0" shapeId="0" xr:uid="{00000000-0006-0000-0000-00007C030000}">
      <text>
        <r>
          <rPr>
            <b/>
            <sz val="9"/>
            <rFont val="Tahoma"/>
            <charset val="1"/>
          </rPr>
          <t xml:space="preserve">Gairola, Krishan:
</t>
        </r>
        <r>
          <rPr>
            <sz val="9"/>
            <rFont val="Tahoma"/>
            <charset val="1"/>
          </rPr>
          <t>Gairola, Krishan:
Textfeld</t>
        </r>
      </text>
    </comment>
    <comment ref="U107" authorId="0" shapeId="0" xr:uid="{00000000-0006-0000-0000-00007D030000}">
      <text>
        <r>
          <rPr>
            <b/>
            <sz val="9"/>
            <rFont val="Tahoma"/>
            <charset val="1"/>
          </rPr>
          <t xml:space="preserve">Gairola, Krishan:
</t>
        </r>
        <r>
          <rPr>
            <sz val="9"/>
            <rFont val="Tahoma"/>
            <charset val="1"/>
          </rPr>
          <t>Gairola, Krishan:
Textfeld</t>
        </r>
      </text>
    </comment>
    <comment ref="V107" authorId="0" shapeId="0" xr:uid="{00000000-0006-0000-0000-00007E030000}">
      <text>
        <r>
          <rPr>
            <b/>
            <sz val="9"/>
            <rFont val="Tahoma"/>
            <charset val="1"/>
          </rPr>
          <t xml:space="preserve">Gairola, Krishan:
</t>
        </r>
        <r>
          <rPr>
            <sz val="9"/>
            <rFont val="Tahoma"/>
            <charset val="1"/>
          </rPr>
          <t>Gairola, Krishan:
Textfeld</t>
        </r>
      </text>
    </comment>
    <comment ref="W107" authorId="0" shapeId="0" xr:uid="{00000000-0006-0000-0000-00007F030000}">
      <text>
        <r>
          <rPr>
            <b/>
            <sz val="9"/>
            <rFont val="Tahoma"/>
            <charset val="1"/>
          </rPr>
          <t xml:space="preserve">Gairola, Krishan:
</t>
        </r>
        <r>
          <rPr>
            <sz val="9"/>
            <rFont val="Tahoma"/>
            <charset val="1"/>
          </rPr>
          <t>Gairola, Krishan:
Textfeld</t>
        </r>
      </text>
    </comment>
    <comment ref="X107" authorId="0" shapeId="0" xr:uid="{00000000-0006-0000-0000-000080030000}">
      <text>
        <r>
          <rPr>
            <b/>
            <sz val="9"/>
            <rFont val="Tahoma"/>
            <charset val="1"/>
          </rPr>
          <t xml:space="preserve">Gairola, Krishan:
</t>
        </r>
        <r>
          <rPr>
            <sz val="9"/>
            <rFont val="Tahoma"/>
            <charset val="1"/>
          </rPr>
          <t>Gairola, Krishan:
Textfeld</t>
        </r>
      </text>
    </comment>
    <comment ref="Y107" authorId="0" shapeId="0" xr:uid="{00000000-0006-0000-0000-000081030000}">
      <text>
        <r>
          <rPr>
            <b/>
            <sz val="9"/>
            <rFont val="Tahoma"/>
            <charset val="1"/>
          </rPr>
          <t xml:space="preserve">Gairola, Krishan:
</t>
        </r>
        <r>
          <rPr>
            <sz val="9"/>
            <rFont val="Tahoma"/>
            <charset val="1"/>
          </rPr>
          <t>Gairola, Krishan:
Textfeld</t>
        </r>
      </text>
    </comment>
    <comment ref="Z107" authorId="0" shapeId="0" xr:uid="{00000000-0006-0000-0000-000082030000}">
      <text>
        <r>
          <rPr>
            <b/>
            <sz val="9"/>
            <rFont val="Tahoma"/>
            <charset val="1"/>
          </rPr>
          <t xml:space="preserve">Gairola, Krishan:
</t>
        </r>
        <r>
          <rPr>
            <sz val="9"/>
            <rFont val="Tahoma"/>
            <charset val="1"/>
          </rPr>
          <t>Gairola, Krishan:
Textfeld</t>
        </r>
      </text>
    </comment>
    <comment ref="I108" authorId="0" shapeId="0" xr:uid="{00000000-0006-0000-0000-000083030000}">
      <text>
        <r>
          <rPr>
            <b/>
            <sz val="9"/>
            <rFont val="Tahoma"/>
            <charset val="1"/>
          </rPr>
          <t xml:space="preserve">von Kleist, Björn:
</t>
        </r>
        <r>
          <rPr>
            <sz val="9"/>
            <rFont val="Tahoma"/>
            <charset val="1"/>
          </rPr>
          <t>von Kleist, Björn:
CO2-Wert</t>
        </r>
      </text>
    </comment>
    <comment ref="J108" authorId="0" shapeId="0" xr:uid="{00000000-0006-0000-0000-000084030000}">
      <text>
        <r>
          <rPr>
            <b/>
            <sz val="9"/>
            <rFont val="Tahoma"/>
            <charset val="1"/>
          </rPr>
          <t xml:space="preserve">von Kleist, Björn:
</t>
        </r>
        <r>
          <rPr>
            <sz val="9"/>
            <rFont val="Tahoma"/>
            <charset val="1"/>
          </rPr>
          <t>von Kleist, Björn:
CO2-Wert</t>
        </r>
      </text>
    </comment>
    <comment ref="P108" authorId="0" shapeId="0" xr:uid="{00000000-0006-0000-0000-000085030000}">
      <text>
        <r>
          <rPr>
            <b/>
            <sz val="9"/>
            <rFont val="Tahoma"/>
            <charset val="1"/>
          </rPr>
          <t xml:space="preserve">von Kleist, Björn:
</t>
        </r>
        <r>
          <rPr>
            <sz val="9"/>
            <rFont val="Tahoma"/>
            <charset val="1"/>
          </rPr>
          <t>von Kleist, Björn:
CO2-Wert</t>
        </r>
      </text>
    </comment>
    <comment ref="Q108" authorId="0" shapeId="0" xr:uid="{00000000-0006-0000-0000-000086030000}">
      <text>
        <r>
          <rPr>
            <b/>
            <sz val="9"/>
            <rFont val="Tahoma"/>
            <charset val="1"/>
          </rPr>
          <t xml:space="preserve">von Kleist, Björn:
</t>
        </r>
        <r>
          <rPr>
            <sz val="9"/>
            <rFont val="Tahoma"/>
            <charset val="1"/>
          </rPr>
          <t>von Kleist, Björn:
CO2-Wert</t>
        </r>
      </text>
    </comment>
    <comment ref="R108" authorId="0" shapeId="0" xr:uid="{00000000-0006-0000-0000-000087030000}">
      <text>
        <r>
          <rPr>
            <b/>
            <sz val="9"/>
            <rFont val="Tahoma"/>
            <charset val="1"/>
          </rPr>
          <t xml:space="preserve">von Kleist, Björn:
</t>
        </r>
        <r>
          <rPr>
            <sz val="9"/>
            <rFont val="Tahoma"/>
            <charset val="1"/>
          </rPr>
          <t>von Kleist, Björn:
CO2-Wert</t>
        </r>
      </text>
    </comment>
    <comment ref="S108" authorId="0" shapeId="0" xr:uid="{00000000-0006-0000-0000-000088030000}">
      <text>
        <r>
          <rPr>
            <b/>
            <sz val="9"/>
            <rFont val="Tahoma"/>
            <charset val="1"/>
          </rPr>
          <t xml:space="preserve">von Kleist, Björn:
</t>
        </r>
        <r>
          <rPr>
            <sz val="9"/>
            <rFont val="Tahoma"/>
            <charset val="1"/>
          </rPr>
          <t>von Kleist, Björn:
CO2-Wert</t>
        </r>
      </text>
    </comment>
    <comment ref="T108" authorId="0" shapeId="0" xr:uid="{00000000-0006-0000-0000-000089030000}">
      <text>
        <r>
          <rPr>
            <b/>
            <sz val="9"/>
            <rFont val="Tahoma"/>
            <charset val="1"/>
          </rPr>
          <t xml:space="preserve">von Kleist, Björn:
</t>
        </r>
        <r>
          <rPr>
            <sz val="9"/>
            <rFont val="Tahoma"/>
            <charset val="1"/>
          </rPr>
          <t>von Kleist, Björn:
CO2-Wert</t>
        </r>
      </text>
    </comment>
    <comment ref="U108" authorId="0" shapeId="0" xr:uid="{00000000-0006-0000-0000-00008A030000}">
      <text>
        <r>
          <rPr>
            <b/>
            <sz val="9"/>
            <rFont val="Tahoma"/>
            <charset val="1"/>
          </rPr>
          <t xml:space="preserve">von Kleist, Björn:
</t>
        </r>
        <r>
          <rPr>
            <sz val="9"/>
            <rFont val="Tahoma"/>
            <charset val="1"/>
          </rPr>
          <t>von Kleist, Björn:
CO2-Wert</t>
        </r>
      </text>
    </comment>
    <comment ref="V108" authorId="0" shapeId="0" xr:uid="{00000000-0006-0000-0000-00008B030000}">
      <text>
        <r>
          <rPr>
            <b/>
            <sz val="9"/>
            <rFont val="Tahoma"/>
            <charset val="1"/>
          </rPr>
          <t xml:space="preserve">von Kleist, Björn:
</t>
        </r>
        <r>
          <rPr>
            <sz val="9"/>
            <rFont val="Tahoma"/>
            <charset val="1"/>
          </rPr>
          <t>von Kleist, Björn:
CO2-Wert</t>
        </r>
      </text>
    </comment>
    <comment ref="W108" authorId="0" shapeId="0" xr:uid="{00000000-0006-0000-0000-00008C030000}">
      <text>
        <r>
          <rPr>
            <b/>
            <sz val="9"/>
            <rFont val="Tahoma"/>
            <charset val="1"/>
          </rPr>
          <t xml:space="preserve">von Kleist, Björn:
</t>
        </r>
        <r>
          <rPr>
            <sz val="9"/>
            <rFont val="Tahoma"/>
            <charset val="1"/>
          </rPr>
          <t>von Kleist, Björn:
CO2-Wert</t>
        </r>
      </text>
    </comment>
    <comment ref="X108" authorId="0" shapeId="0" xr:uid="{00000000-0006-0000-0000-00008D030000}">
      <text>
        <r>
          <rPr>
            <b/>
            <sz val="9"/>
            <rFont val="Tahoma"/>
            <charset val="1"/>
          </rPr>
          <t xml:space="preserve">von Kleist, Björn:
</t>
        </r>
        <r>
          <rPr>
            <sz val="9"/>
            <rFont val="Tahoma"/>
            <charset val="1"/>
          </rPr>
          <t>von Kleist, Björn:
CO2-Wert</t>
        </r>
      </text>
    </comment>
    <comment ref="Y108" authorId="0" shapeId="0" xr:uid="{00000000-0006-0000-0000-00008E030000}">
      <text>
        <r>
          <rPr>
            <b/>
            <sz val="9"/>
            <rFont val="Tahoma"/>
            <charset val="1"/>
          </rPr>
          <t xml:space="preserve">von Kleist, Björn:
</t>
        </r>
        <r>
          <rPr>
            <sz val="9"/>
            <rFont val="Tahoma"/>
            <charset val="1"/>
          </rPr>
          <t>von Kleist, Björn:
CO2-Wert</t>
        </r>
      </text>
    </comment>
    <comment ref="Z108" authorId="0" shapeId="0" xr:uid="{00000000-0006-0000-0000-00008F030000}">
      <text>
        <r>
          <rPr>
            <b/>
            <sz val="9"/>
            <rFont val="Tahoma"/>
            <charset val="1"/>
          </rPr>
          <t xml:space="preserve">von Kleist, Björn:
</t>
        </r>
        <r>
          <rPr>
            <sz val="9"/>
            <rFont val="Tahoma"/>
            <charset val="1"/>
          </rPr>
          <t>von Kleist, Björn:
CO2-Wert</t>
        </r>
      </text>
    </comment>
    <comment ref="I109" authorId="0" shapeId="0" xr:uid="{00000000-0006-0000-0000-000090030000}">
      <text>
        <r>
          <rPr>
            <b/>
            <sz val="9"/>
            <rFont val="Tahoma"/>
            <charset val="1"/>
          </rPr>
          <t xml:space="preserve">Gairola, Krishan:
</t>
        </r>
        <r>
          <rPr>
            <sz val="9"/>
            <rFont val="Tahoma"/>
            <charset val="1"/>
          </rPr>
          <t>Gairola, Krishan:
Textfeld</t>
        </r>
      </text>
    </comment>
    <comment ref="J109" authorId="0" shapeId="0" xr:uid="{00000000-0006-0000-0000-000091030000}">
      <text>
        <r>
          <rPr>
            <b/>
            <sz val="9"/>
            <rFont val="Tahoma"/>
            <charset val="1"/>
          </rPr>
          <t xml:space="preserve">Gairola, Krishan:
</t>
        </r>
        <r>
          <rPr>
            <sz val="9"/>
            <rFont val="Tahoma"/>
            <charset val="1"/>
          </rPr>
          <t>Gairola, Krishan:
Textfeld</t>
        </r>
      </text>
    </comment>
    <comment ref="P109" authorId="0" shapeId="0" xr:uid="{00000000-0006-0000-0000-000092030000}">
      <text>
        <r>
          <rPr>
            <b/>
            <sz val="9"/>
            <rFont val="Tahoma"/>
            <charset val="1"/>
          </rPr>
          <t xml:space="preserve">Gairola, Krishan:
</t>
        </r>
        <r>
          <rPr>
            <sz val="9"/>
            <rFont val="Tahoma"/>
            <charset val="1"/>
          </rPr>
          <t>Gairola, Krishan:
Textfeld</t>
        </r>
      </text>
    </comment>
    <comment ref="Q109" authorId="0" shapeId="0" xr:uid="{00000000-0006-0000-0000-000093030000}">
      <text>
        <r>
          <rPr>
            <b/>
            <sz val="9"/>
            <rFont val="Tahoma"/>
            <charset val="1"/>
          </rPr>
          <t xml:space="preserve">Gairola, Krishan:
</t>
        </r>
        <r>
          <rPr>
            <sz val="9"/>
            <rFont val="Tahoma"/>
            <charset val="1"/>
          </rPr>
          <t>Gairola, Krishan:
Textfeld</t>
        </r>
      </text>
    </comment>
    <comment ref="R109" authorId="0" shapeId="0" xr:uid="{00000000-0006-0000-0000-000094030000}">
      <text>
        <r>
          <rPr>
            <b/>
            <sz val="9"/>
            <rFont val="Tahoma"/>
            <charset val="1"/>
          </rPr>
          <t xml:space="preserve">Gairola, Krishan:
</t>
        </r>
        <r>
          <rPr>
            <sz val="9"/>
            <rFont val="Tahoma"/>
            <charset val="1"/>
          </rPr>
          <t>Gairola, Krishan:
Textfeld</t>
        </r>
      </text>
    </comment>
    <comment ref="S109" authorId="0" shapeId="0" xr:uid="{00000000-0006-0000-0000-000095030000}">
      <text>
        <r>
          <rPr>
            <b/>
            <sz val="9"/>
            <rFont val="Tahoma"/>
            <charset val="1"/>
          </rPr>
          <t xml:space="preserve">Gairola, Krishan:
</t>
        </r>
        <r>
          <rPr>
            <sz val="9"/>
            <rFont val="Tahoma"/>
            <charset val="1"/>
          </rPr>
          <t>Gairola, Krishan:
Textfeld</t>
        </r>
      </text>
    </comment>
    <comment ref="T109" authorId="0" shapeId="0" xr:uid="{00000000-0006-0000-0000-000096030000}">
      <text>
        <r>
          <rPr>
            <b/>
            <sz val="9"/>
            <rFont val="Tahoma"/>
            <charset val="1"/>
          </rPr>
          <t xml:space="preserve">Gairola, Krishan:
</t>
        </r>
        <r>
          <rPr>
            <sz val="9"/>
            <rFont val="Tahoma"/>
            <charset val="1"/>
          </rPr>
          <t>Gairola, Krishan:
Textfeld</t>
        </r>
      </text>
    </comment>
    <comment ref="U109" authorId="0" shapeId="0" xr:uid="{00000000-0006-0000-0000-000097030000}">
      <text>
        <r>
          <rPr>
            <b/>
            <sz val="9"/>
            <rFont val="Tahoma"/>
            <charset val="1"/>
          </rPr>
          <t xml:space="preserve">Gairola, Krishan:
</t>
        </r>
        <r>
          <rPr>
            <sz val="9"/>
            <rFont val="Tahoma"/>
            <charset val="1"/>
          </rPr>
          <t>Gairola, Krishan:
Textfeld</t>
        </r>
      </text>
    </comment>
    <comment ref="V109" authorId="0" shapeId="0" xr:uid="{00000000-0006-0000-0000-000098030000}">
      <text>
        <r>
          <rPr>
            <b/>
            <sz val="9"/>
            <rFont val="Tahoma"/>
            <charset val="1"/>
          </rPr>
          <t xml:space="preserve">Gairola, Krishan:
</t>
        </r>
        <r>
          <rPr>
            <sz val="9"/>
            <rFont val="Tahoma"/>
            <charset val="1"/>
          </rPr>
          <t>Gairola, Krishan:
Textfeld</t>
        </r>
      </text>
    </comment>
    <comment ref="W109" authorId="0" shapeId="0" xr:uid="{00000000-0006-0000-0000-000099030000}">
      <text>
        <r>
          <rPr>
            <b/>
            <sz val="9"/>
            <rFont val="Tahoma"/>
            <charset val="1"/>
          </rPr>
          <t xml:space="preserve">Gairola, Krishan:
</t>
        </r>
        <r>
          <rPr>
            <sz val="9"/>
            <rFont val="Tahoma"/>
            <charset val="1"/>
          </rPr>
          <t>Gairola, Krishan:
Textfeld</t>
        </r>
      </text>
    </comment>
    <comment ref="X109" authorId="0" shapeId="0" xr:uid="{00000000-0006-0000-0000-00009A030000}">
      <text>
        <r>
          <rPr>
            <b/>
            <sz val="9"/>
            <rFont val="Tahoma"/>
            <charset val="1"/>
          </rPr>
          <t xml:space="preserve">Gairola, Krishan:
</t>
        </r>
        <r>
          <rPr>
            <sz val="9"/>
            <rFont val="Tahoma"/>
            <charset val="1"/>
          </rPr>
          <t>Gairola, Krishan:
Textfeld</t>
        </r>
      </text>
    </comment>
    <comment ref="Y109" authorId="0" shapeId="0" xr:uid="{00000000-0006-0000-0000-00009B030000}">
      <text>
        <r>
          <rPr>
            <b/>
            <sz val="9"/>
            <rFont val="Tahoma"/>
            <charset val="1"/>
          </rPr>
          <t xml:space="preserve">Gairola, Krishan:
</t>
        </r>
        <r>
          <rPr>
            <sz val="9"/>
            <rFont val="Tahoma"/>
            <charset val="1"/>
          </rPr>
          <t>Gairola, Krishan:
Textfeld</t>
        </r>
      </text>
    </comment>
    <comment ref="Z109" authorId="0" shapeId="0" xr:uid="{00000000-0006-0000-0000-00009C030000}">
      <text>
        <r>
          <rPr>
            <b/>
            <sz val="9"/>
            <rFont val="Tahoma"/>
            <charset val="1"/>
          </rPr>
          <t xml:space="preserve">Gairola, Krishan:
</t>
        </r>
        <r>
          <rPr>
            <sz val="9"/>
            <rFont val="Tahoma"/>
            <charset val="1"/>
          </rPr>
          <t>Gairola, Krishan:
Textfeld</t>
        </r>
      </text>
    </comment>
    <comment ref="I110" authorId="0" shapeId="0" xr:uid="{00000000-0006-0000-0000-00009D030000}">
      <text>
        <r>
          <rPr>
            <b/>
            <sz val="9"/>
            <rFont val="Tahoma"/>
            <charset val="1"/>
          </rPr>
          <t xml:space="preserve">von Kleist, Björn:
</t>
        </r>
        <r>
          <rPr>
            <sz val="9"/>
            <rFont val="Tahoma"/>
            <charset val="1"/>
          </rPr>
          <t>von Kleist, Björn:
CO2-Wert</t>
        </r>
      </text>
    </comment>
    <comment ref="J110" authorId="0" shapeId="0" xr:uid="{00000000-0006-0000-0000-00009E030000}">
      <text>
        <r>
          <rPr>
            <b/>
            <sz val="9"/>
            <rFont val="Tahoma"/>
            <charset val="1"/>
          </rPr>
          <t xml:space="preserve">von Kleist, Björn:
</t>
        </r>
        <r>
          <rPr>
            <sz val="9"/>
            <rFont val="Tahoma"/>
            <charset val="1"/>
          </rPr>
          <t>von Kleist, Björn:
CO2-Wert</t>
        </r>
      </text>
    </comment>
    <comment ref="P110" authorId="0" shapeId="0" xr:uid="{00000000-0006-0000-0000-00009F030000}">
      <text>
        <r>
          <rPr>
            <b/>
            <sz val="9"/>
            <rFont val="Tahoma"/>
            <charset val="1"/>
          </rPr>
          <t xml:space="preserve">von Kleist, Björn:
</t>
        </r>
        <r>
          <rPr>
            <sz val="9"/>
            <rFont val="Tahoma"/>
            <charset val="1"/>
          </rPr>
          <t>von Kleist, Björn:
CO2-Wert</t>
        </r>
      </text>
    </comment>
    <comment ref="Q110" authorId="0" shapeId="0" xr:uid="{00000000-0006-0000-0000-0000A0030000}">
      <text>
        <r>
          <rPr>
            <b/>
            <sz val="9"/>
            <rFont val="Tahoma"/>
            <charset val="1"/>
          </rPr>
          <t xml:space="preserve">von Kleist, Björn:
</t>
        </r>
        <r>
          <rPr>
            <sz val="9"/>
            <rFont val="Tahoma"/>
            <charset val="1"/>
          </rPr>
          <t>von Kleist, Björn:
CO2-Wert</t>
        </r>
      </text>
    </comment>
    <comment ref="R110" authorId="0" shapeId="0" xr:uid="{00000000-0006-0000-0000-0000A1030000}">
      <text>
        <r>
          <rPr>
            <b/>
            <sz val="9"/>
            <rFont val="Tahoma"/>
            <charset val="1"/>
          </rPr>
          <t xml:space="preserve">von Kleist, Björn:
</t>
        </r>
        <r>
          <rPr>
            <sz val="9"/>
            <rFont val="Tahoma"/>
            <charset val="1"/>
          </rPr>
          <t>von Kleist, Björn:
CO2-Wert</t>
        </r>
      </text>
    </comment>
    <comment ref="S110" authorId="0" shapeId="0" xr:uid="{00000000-0006-0000-0000-0000A2030000}">
      <text>
        <r>
          <rPr>
            <b/>
            <sz val="9"/>
            <rFont val="Tahoma"/>
            <charset val="1"/>
          </rPr>
          <t xml:space="preserve">von Kleist, Björn:
</t>
        </r>
        <r>
          <rPr>
            <sz val="9"/>
            <rFont val="Tahoma"/>
            <charset val="1"/>
          </rPr>
          <t>von Kleist, Björn:
CO2-Wert</t>
        </r>
      </text>
    </comment>
    <comment ref="T110" authorId="0" shapeId="0" xr:uid="{00000000-0006-0000-0000-0000A3030000}">
      <text>
        <r>
          <rPr>
            <b/>
            <sz val="9"/>
            <rFont val="Tahoma"/>
            <charset val="1"/>
          </rPr>
          <t xml:space="preserve">von Kleist, Björn:
</t>
        </r>
        <r>
          <rPr>
            <sz val="9"/>
            <rFont val="Tahoma"/>
            <charset val="1"/>
          </rPr>
          <t>von Kleist, Björn:
CO2-Wert</t>
        </r>
      </text>
    </comment>
    <comment ref="U110" authorId="0" shapeId="0" xr:uid="{00000000-0006-0000-0000-0000A4030000}">
      <text>
        <r>
          <rPr>
            <b/>
            <sz val="9"/>
            <rFont val="Tahoma"/>
            <charset val="1"/>
          </rPr>
          <t xml:space="preserve">von Kleist, Björn:
</t>
        </r>
        <r>
          <rPr>
            <sz val="9"/>
            <rFont val="Tahoma"/>
            <charset val="1"/>
          </rPr>
          <t>von Kleist, Björn:
CO2-Wert</t>
        </r>
      </text>
    </comment>
    <comment ref="V110" authorId="0" shapeId="0" xr:uid="{00000000-0006-0000-0000-0000A5030000}">
      <text>
        <r>
          <rPr>
            <b/>
            <sz val="9"/>
            <rFont val="Tahoma"/>
            <charset val="1"/>
          </rPr>
          <t xml:space="preserve">von Kleist, Björn:
</t>
        </r>
        <r>
          <rPr>
            <sz val="9"/>
            <rFont val="Tahoma"/>
            <charset val="1"/>
          </rPr>
          <t>von Kleist, Björn:
CO2-Wert</t>
        </r>
      </text>
    </comment>
    <comment ref="W110" authorId="0" shapeId="0" xr:uid="{00000000-0006-0000-0000-0000A6030000}">
      <text>
        <r>
          <rPr>
            <b/>
            <sz val="9"/>
            <rFont val="Tahoma"/>
            <charset val="1"/>
          </rPr>
          <t xml:space="preserve">von Kleist, Björn:
</t>
        </r>
        <r>
          <rPr>
            <sz val="9"/>
            <rFont val="Tahoma"/>
            <charset val="1"/>
          </rPr>
          <t>von Kleist, Björn:
CO2-Wert</t>
        </r>
      </text>
    </comment>
    <comment ref="X110" authorId="0" shapeId="0" xr:uid="{00000000-0006-0000-0000-0000A7030000}">
      <text>
        <r>
          <rPr>
            <b/>
            <sz val="9"/>
            <rFont val="Tahoma"/>
            <charset val="1"/>
          </rPr>
          <t xml:space="preserve">von Kleist, Björn:
</t>
        </r>
        <r>
          <rPr>
            <sz val="9"/>
            <rFont val="Tahoma"/>
            <charset val="1"/>
          </rPr>
          <t>von Kleist, Björn:
CO2-Wert</t>
        </r>
      </text>
    </comment>
    <comment ref="Y110" authorId="0" shapeId="0" xr:uid="{00000000-0006-0000-0000-0000A8030000}">
      <text>
        <r>
          <rPr>
            <b/>
            <sz val="9"/>
            <rFont val="Tahoma"/>
            <charset val="1"/>
          </rPr>
          <t xml:space="preserve">von Kleist, Björn:
</t>
        </r>
        <r>
          <rPr>
            <sz val="9"/>
            <rFont val="Tahoma"/>
            <charset val="1"/>
          </rPr>
          <t>von Kleist, Björn:
CO2-Wert</t>
        </r>
      </text>
    </comment>
    <comment ref="Z110" authorId="0" shapeId="0" xr:uid="{00000000-0006-0000-0000-0000A9030000}">
      <text>
        <r>
          <rPr>
            <b/>
            <sz val="9"/>
            <rFont val="Tahoma"/>
            <charset val="1"/>
          </rPr>
          <t xml:space="preserve">von Kleist, Björn:
</t>
        </r>
        <r>
          <rPr>
            <sz val="9"/>
            <rFont val="Tahoma"/>
            <charset val="1"/>
          </rPr>
          <t>von Kleist, Björn:
CO2-Wert</t>
        </r>
      </text>
    </comment>
    <comment ref="I111" authorId="0" shapeId="0" xr:uid="{00000000-0006-0000-0000-0000AA030000}">
      <text>
        <r>
          <rPr>
            <b/>
            <sz val="9"/>
            <rFont val="Tahoma"/>
            <charset val="1"/>
          </rPr>
          <t xml:space="preserve">Gairola, Krishan:
</t>
        </r>
        <r>
          <rPr>
            <sz val="9"/>
            <rFont val="Tahoma"/>
            <charset val="1"/>
          </rPr>
          <t>Gairola, Krishan:
Textfeld</t>
        </r>
      </text>
    </comment>
    <comment ref="J111" authorId="0" shapeId="0" xr:uid="{00000000-0006-0000-0000-0000AB030000}">
      <text>
        <r>
          <rPr>
            <b/>
            <sz val="9"/>
            <rFont val="Tahoma"/>
            <charset val="1"/>
          </rPr>
          <t xml:space="preserve">Gairola, Krishan:
</t>
        </r>
        <r>
          <rPr>
            <sz val="9"/>
            <rFont val="Tahoma"/>
            <charset val="1"/>
          </rPr>
          <t>Gairola, Krishan:
Textfeld</t>
        </r>
      </text>
    </comment>
    <comment ref="P111" authorId="0" shapeId="0" xr:uid="{00000000-0006-0000-0000-0000AC030000}">
      <text>
        <r>
          <rPr>
            <b/>
            <sz val="9"/>
            <rFont val="Tahoma"/>
            <charset val="1"/>
          </rPr>
          <t xml:space="preserve">Gairola, Krishan:
</t>
        </r>
        <r>
          <rPr>
            <sz val="9"/>
            <rFont val="Tahoma"/>
            <charset val="1"/>
          </rPr>
          <t>Gairola, Krishan:
Textfeld</t>
        </r>
      </text>
    </comment>
    <comment ref="Q111" authorId="0" shapeId="0" xr:uid="{00000000-0006-0000-0000-0000AD030000}">
      <text>
        <r>
          <rPr>
            <b/>
            <sz val="9"/>
            <rFont val="Tahoma"/>
            <charset val="1"/>
          </rPr>
          <t xml:space="preserve">Gairola, Krishan:
</t>
        </r>
        <r>
          <rPr>
            <sz val="9"/>
            <rFont val="Tahoma"/>
            <charset val="1"/>
          </rPr>
          <t>Gairola, Krishan:
Textfeld</t>
        </r>
      </text>
    </comment>
    <comment ref="R111" authorId="0" shapeId="0" xr:uid="{00000000-0006-0000-0000-0000AE030000}">
      <text>
        <r>
          <rPr>
            <b/>
            <sz val="9"/>
            <rFont val="Tahoma"/>
            <charset val="1"/>
          </rPr>
          <t xml:space="preserve">Gairola, Krishan:
</t>
        </r>
        <r>
          <rPr>
            <sz val="9"/>
            <rFont val="Tahoma"/>
            <charset val="1"/>
          </rPr>
          <t>Gairola, Krishan:
Textfeld</t>
        </r>
      </text>
    </comment>
    <comment ref="S111" authorId="0" shapeId="0" xr:uid="{00000000-0006-0000-0000-0000AF030000}">
      <text>
        <r>
          <rPr>
            <b/>
            <sz val="9"/>
            <rFont val="Tahoma"/>
            <charset val="1"/>
          </rPr>
          <t xml:space="preserve">Gairola, Krishan:
</t>
        </r>
        <r>
          <rPr>
            <sz val="9"/>
            <rFont val="Tahoma"/>
            <charset val="1"/>
          </rPr>
          <t>Gairola, Krishan:
Textfeld</t>
        </r>
      </text>
    </comment>
    <comment ref="T111" authorId="0" shapeId="0" xr:uid="{00000000-0006-0000-0000-0000B0030000}">
      <text>
        <r>
          <rPr>
            <b/>
            <sz val="9"/>
            <rFont val="Tahoma"/>
            <charset val="1"/>
          </rPr>
          <t xml:space="preserve">Gairola, Krishan:
</t>
        </r>
        <r>
          <rPr>
            <sz val="9"/>
            <rFont val="Tahoma"/>
            <charset val="1"/>
          </rPr>
          <t>Gairola, Krishan:
Textfeld</t>
        </r>
      </text>
    </comment>
    <comment ref="U111" authorId="0" shapeId="0" xr:uid="{00000000-0006-0000-0000-0000B1030000}">
      <text>
        <r>
          <rPr>
            <b/>
            <sz val="9"/>
            <rFont val="Tahoma"/>
            <charset val="1"/>
          </rPr>
          <t xml:space="preserve">Gairola, Krishan:
</t>
        </r>
        <r>
          <rPr>
            <sz val="9"/>
            <rFont val="Tahoma"/>
            <charset val="1"/>
          </rPr>
          <t>Gairola, Krishan:
Textfeld</t>
        </r>
      </text>
    </comment>
    <comment ref="V111" authorId="0" shapeId="0" xr:uid="{00000000-0006-0000-0000-0000B2030000}">
      <text>
        <r>
          <rPr>
            <b/>
            <sz val="9"/>
            <rFont val="Tahoma"/>
            <charset val="1"/>
          </rPr>
          <t xml:space="preserve">Gairola, Krishan:
</t>
        </r>
        <r>
          <rPr>
            <sz val="9"/>
            <rFont val="Tahoma"/>
            <charset val="1"/>
          </rPr>
          <t>Gairola, Krishan:
Textfeld</t>
        </r>
      </text>
    </comment>
    <comment ref="W111" authorId="0" shapeId="0" xr:uid="{00000000-0006-0000-0000-0000B3030000}">
      <text>
        <r>
          <rPr>
            <b/>
            <sz val="9"/>
            <rFont val="Tahoma"/>
            <charset val="1"/>
          </rPr>
          <t xml:space="preserve">Gairola, Krishan:
</t>
        </r>
        <r>
          <rPr>
            <sz val="9"/>
            <rFont val="Tahoma"/>
            <charset val="1"/>
          </rPr>
          <t>Gairola, Krishan:
Textfeld</t>
        </r>
      </text>
    </comment>
    <comment ref="X111" authorId="0" shapeId="0" xr:uid="{00000000-0006-0000-0000-0000B4030000}">
      <text>
        <r>
          <rPr>
            <b/>
            <sz val="9"/>
            <rFont val="Tahoma"/>
            <charset val="1"/>
          </rPr>
          <t xml:space="preserve">Gairola, Krishan:
</t>
        </r>
        <r>
          <rPr>
            <sz val="9"/>
            <rFont val="Tahoma"/>
            <charset val="1"/>
          </rPr>
          <t>Gairola, Krishan:
Textfeld</t>
        </r>
      </text>
    </comment>
    <comment ref="Y111" authorId="0" shapeId="0" xr:uid="{00000000-0006-0000-0000-0000B5030000}">
      <text>
        <r>
          <rPr>
            <b/>
            <sz val="9"/>
            <rFont val="Tahoma"/>
            <charset val="1"/>
          </rPr>
          <t xml:space="preserve">Gairola, Krishan:
</t>
        </r>
        <r>
          <rPr>
            <sz val="9"/>
            <rFont val="Tahoma"/>
            <charset val="1"/>
          </rPr>
          <t>Gairola, Krishan:
Textfeld</t>
        </r>
      </text>
    </comment>
    <comment ref="Z111" authorId="0" shapeId="0" xr:uid="{00000000-0006-0000-0000-0000B6030000}">
      <text>
        <r>
          <rPr>
            <b/>
            <sz val="9"/>
            <rFont val="Tahoma"/>
            <charset val="1"/>
          </rPr>
          <t xml:space="preserve">Gairola, Krishan:
</t>
        </r>
        <r>
          <rPr>
            <sz val="9"/>
            <rFont val="Tahoma"/>
            <charset val="1"/>
          </rPr>
          <t>Gairola, Krishan:
Textfeld</t>
        </r>
      </text>
    </comment>
    <comment ref="I112" authorId="0" shapeId="0" xr:uid="{00000000-0006-0000-0000-0000B7030000}">
      <text>
        <r>
          <rPr>
            <b/>
            <sz val="9"/>
            <rFont val="Tahoma"/>
            <charset val="1"/>
          </rPr>
          <t xml:space="preserve">von Kleist, Björn:
</t>
        </r>
        <r>
          <rPr>
            <sz val="9"/>
            <rFont val="Tahoma"/>
            <charset val="1"/>
          </rPr>
          <t>von Kleist, Björn:
CO2-Wert</t>
        </r>
      </text>
    </comment>
    <comment ref="J112" authorId="0" shapeId="0" xr:uid="{00000000-0006-0000-0000-0000B8030000}">
      <text>
        <r>
          <rPr>
            <b/>
            <sz val="9"/>
            <rFont val="Tahoma"/>
            <charset val="1"/>
          </rPr>
          <t xml:space="preserve">von Kleist, Björn:
</t>
        </r>
        <r>
          <rPr>
            <sz val="9"/>
            <rFont val="Tahoma"/>
            <charset val="1"/>
          </rPr>
          <t>von Kleist, Björn:
CO2-Wert</t>
        </r>
      </text>
    </comment>
    <comment ref="P112" authorId="0" shapeId="0" xr:uid="{00000000-0006-0000-0000-0000B9030000}">
      <text>
        <r>
          <rPr>
            <b/>
            <sz val="9"/>
            <rFont val="Tahoma"/>
            <charset val="1"/>
          </rPr>
          <t xml:space="preserve">von Kleist, Björn:
</t>
        </r>
        <r>
          <rPr>
            <sz val="9"/>
            <rFont val="Tahoma"/>
            <charset val="1"/>
          </rPr>
          <t>von Kleist, Björn:
CO2-Wert</t>
        </r>
      </text>
    </comment>
    <comment ref="Q112" authorId="0" shapeId="0" xr:uid="{00000000-0006-0000-0000-0000BA030000}">
      <text>
        <r>
          <rPr>
            <b/>
            <sz val="9"/>
            <rFont val="Tahoma"/>
            <charset val="1"/>
          </rPr>
          <t xml:space="preserve">von Kleist, Björn:
</t>
        </r>
        <r>
          <rPr>
            <sz val="9"/>
            <rFont val="Tahoma"/>
            <charset val="1"/>
          </rPr>
          <t>von Kleist, Björn:
CO2-Wert</t>
        </r>
      </text>
    </comment>
    <comment ref="R112" authorId="0" shapeId="0" xr:uid="{00000000-0006-0000-0000-0000BB030000}">
      <text>
        <r>
          <rPr>
            <b/>
            <sz val="9"/>
            <rFont val="Tahoma"/>
            <charset val="1"/>
          </rPr>
          <t xml:space="preserve">von Kleist, Björn:
</t>
        </r>
        <r>
          <rPr>
            <sz val="9"/>
            <rFont val="Tahoma"/>
            <charset val="1"/>
          </rPr>
          <t>von Kleist, Björn:
CO2-Wert</t>
        </r>
      </text>
    </comment>
    <comment ref="S112" authorId="0" shapeId="0" xr:uid="{00000000-0006-0000-0000-0000BC030000}">
      <text>
        <r>
          <rPr>
            <b/>
            <sz val="9"/>
            <rFont val="Tahoma"/>
            <charset val="1"/>
          </rPr>
          <t xml:space="preserve">von Kleist, Björn:
</t>
        </r>
        <r>
          <rPr>
            <sz val="9"/>
            <rFont val="Tahoma"/>
            <charset val="1"/>
          </rPr>
          <t>von Kleist, Björn:
CO2-Wert</t>
        </r>
      </text>
    </comment>
    <comment ref="T112" authorId="0" shapeId="0" xr:uid="{00000000-0006-0000-0000-0000BD030000}">
      <text>
        <r>
          <rPr>
            <b/>
            <sz val="9"/>
            <rFont val="Tahoma"/>
            <charset val="1"/>
          </rPr>
          <t xml:space="preserve">von Kleist, Björn:
</t>
        </r>
        <r>
          <rPr>
            <sz val="9"/>
            <rFont val="Tahoma"/>
            <charset val="1"/>
          </rPr>
          <t>von Kleist, Björn:
CO2-Wert</t>
        </r>
      </text>
    </comment>
    <comment ref="U112" authorId="0" shapeId="0" xr:uid="{00000000-0006-0000-0000-0000BE030000}">
      <text>
        <r>
          <rPr>
            <b/>
            <sz val="9"/>
            <rFont val="Tahoma"/>
            <charset val="1"/>
          </rPr>
          <t xml:space="preserve">von Kleist, Björn:
</t>
        </r>
        <r>
          <rPr>
            <sz val="9"/>
            <rFont val="Tahoma"/>
            <charset val="1"/>
          </rPr>
          <t>von Kleist, Björn:
CO2-Wert</t>
        </r>
      </text>
    </comment>
    <comment ref="V112" authorId="0" shapeId="0" xr:uid="{00000000-0006-0000-0000-0000BF030000}">
      <text>
        <r>
          <rPr>
            <b/>
            <sz val="9"/>
            <rFont val="Tahoma"/>
            <charset val="1"/>
          </rPr>
          <t xml:space="preserve">von Kleist, Björn:
</t>
        </r>
        <r>
          <rPr>
            <sz val="9"/>
            <rFont val="Tahoma"/>
            <charset val="1"/>
          </rPr>
          <t>von Kleist, Björn:
CO2-Wert</t>
        </r>
      </text>
    </comment>
    <comment ref="W112" authorId="0" shapeId="0" xr:uid="{00000000-0006-0000-0000-0000C0030000}">
      <text>
        <r>
          <rPr>
            <b/>
            <sz val="9"/>
            <rFont val="Tahoma"/>
            <charset val="1"/>
          </rPr>
          <t xml:space="preserve">von Kleist, Björn:
</t>
        </r>
        <r>
          <rPr>
            <sz val="9"/>
            <rFont val="Tahoma"/>
            <charset val="1"/>
          </rPr>
          <t>von Kleist, Björn:
CO2-Wert</t>
        </r>
      </text>
    </comment>
    <comment ref="X112" authorId="0" shapeId="0" xr:uid="{00000000-0006-0000-0000-0000C1030000}">
      <text>
        <r>
          <rPr>
            <b/>
            <sz val="9"/>
            <rFont val="Tahoma"/>
            <charset val="1"/>
          </rPr>
          <t xml:space="preserve">von Kleist, Björn:
</t>
        </r>
        <r>
          <rPr>
            <sz val="9"/>
            <rFont val="Tahoma"/>
            <charset val="1"/>
          </rPr>
          <t>von Kleist, Björn:
CO2-Wert</t>
        </r>
      </text>
    </comment>
    <comment ref="Y112" authorId="0" shapeId="0" xr:uid="{00000000-0006-0000-0000-0000C2030000}">
      <text>
        <r>
          <rPr>
            <b/>
            <sz val="9"/>
            <rFont val="Tahoma"/>
            <charset val="1"/>
          </rPr>
          <t xml:space="preserve">von Kleist, Björn:
</t>
        </r>
        <r>
          <rPr>
            <sz val="9"/>
            <rFont val="Tahoma"/>
            <charset val="1"/>
          </rPr>
          <t>von Kleist, Björn:
CO2-Wert</t>
        </r>
      </text>
    </comment>
    <comment ref="Z112" authorId="0" shapeId="0" xr:uid="{00000000-0006-0000-0000-0000C3030000}">
      <text>
        <r>
          <rPr>
            <b/>
            <sz val="9"/>
            <rFont val="Tahoma"/>
            <charset val="1"/>
          </rPr>
          <t xml:space="preserve">von Kleist, Björn:
</t>
        </r>
        <r>
          <rPr>
            <sz val="9"/>
            <rFont val="Tahoma"/>
            <charset val="1"/>
          </rPr>
          <t>von Kleist, Björn:
CO2-Wert</t>
        </r>
      </text>
    </comment>
    <comment ref="I113" authorId="0" shapeId="0" xr:uid="{00000000-0006-0000-0000-0000C4030000}">
      <text>
        <r>
          <rPr>
            <b/>
            <sz val="9"/>
            <rFont val="Tahoma"/>
            <charset val="1"/>
          </rPr>
          <t xml:space="preserve">Gairola, Krishan:
</t>
        </r>
        <r>
          <rPr>
            <sz val="9"/>
            <rFont val="Tahoma"/>
            <charset val="1"/>
          </rPr>
          <t>Gairola, Krishan:
Textfeld</t>
        </r>
      </text>
    </comment>
    <comment ref="J113" authorId="0" shapeId="0" xr:uid="{00000000-0006-0000-0000-0000C5030000}">
      <text>
        <r>
          <rPr>
            <b/>
            <sz val="9"/>
            <rFont val="Tahoma"/>
            <charset val="1"/>
          </rPr>
          <t xml:space="preserve">Gairola, Krishan:
</t>
        </r>
        <r>
          <rPr>
            <sz val="9"/>
            <rFont val="Tahoma"/>
            <charset val="1"/>
          </rPr>
          <t>Gairola, Krishan:
Textfeld</t>
        </r>
      </text>
    </comment>
    <comment ref="P113" authorId="0" shapeId="0" xr:uid="{00000000-0006-0000-0000-0000C6030000}">
      <text>
        <r>
          <rPr>
            <b/>
            <sz val="9"/>
            <rFont val="Tahoma"/>
            <charset val="1"/>
          </rPr>
          <t xml:space="preserve">Gairola, Krishan:
</t>
        </r>
        <r>
          <rPr>
            <sz val="9"/>
            <rFont val="Tahoma"/>
            <charset val="1"/>
          </rPr>
          <t>Gairola, Krishan:
Textfeld</t>
        </r>
      </text>
    </comment>
    <comment ref="Q113" authorId="0" shapeId="0" xr:uid="{00000000-0006-0000-0000-0000C7030000}">
      <text>
        <r>
          <rPr>
            <b/>
            <sz val="9"/>
            <rFont val="Tahoma"/>
            <charset val="1"/>
          </rPr>
          <t xml:space="preserve">Gairola, Krishan:
</t>
        </r>
        <r>
          <rPr>
            <sz val="9"/>
            <rFont val="Tahoma"/>
            <charset val="1"/>
          </rPr>
          <t>Gairola, Krishan:
Textfeld</t>
        </r>
      </text>
    </comment>
    <comment ref="R113" authorId="0" shapeId="0" xr:uid="{00000000-0006-0000-0000-0000C8030000}">
      <text>
        <r>
          <rPr>
            <b/>
            <sz val="9"/>
            <rFont val="Tahoma"/>
            <charset val="1"/>
          </rPr>
          <t xml:space="preserve">Gairola, Krishan:
</t>
        </r>
        <r>
          <rPr>
            <sz val="9"/>
            <rFont val="Tahoma"/>
            <charset val="1"/>
          </rPr>
          <t>Gairola, Krishan:
Textfeld</t>
        </r>
      </text>
    </comment>
    <comment ref="S113" authorId="0" shapeId="0" xr:uid="{00000000-0006-0000-0000-0000C9030000}">
      <text>
        <r>
          <rPr>
            <b/>
            <sz val="9"/>
            <rFont val="Tahoma"/>
            <charset val="1"/>
          </rPr>
          <t xml:space="preserve">Gairola, Krishan:
</t>
        </r>
        <r>
          <rPr>
            <sz val="9"/>
            <rFont val="Tahoma"/>
            <charset val="1"/>
          </rPr>
          <t>Gairola, Krishan:
Textfeld</t>
        </r>
      </text>
    </comment>
    <comment ref="T113" authorId="0" shapeId="0" xr:uid="{00000000-0006-0000-0000-0000CA030000}">
      <text>
        <r>
          <rPr>
            <b/>
            <sz val="9"/>
            <rFont val="Tahoma"/>
            <charset val="1"/>
          </rPr>
          <t xml:space="preserve">Gairola, Krishan:
</t>
        </r>
        <r>
          <rPr>
            <sz val="9"/>
            <rFont val="Tahoma"/>
            <charset val="1"/>
          </rPr>
          <t>Gairola, Krishan:
Textfeld</t>
        </r>
      </text>
    </comment>
    <comment ref="U113" authorId="0" shapeId="0" xr:uid="{00000000-0006-0000-0000-0000CB030000}">
      <text>
        <r>
          <rPr>
            <b/>
            <sz val="9"/>
            <rFont val="Tahoma"/>
            <charset val="1"/>
          </rPr>
          <t xml:space="preserve">Gairola, Krishan:
</t>
        </r>
        <r>
          <rPr>
            <sz val="9"/>
            <rFont val="Tahoma"/>
            <charset val="1"/>
          </rPr>
          <t>Gairola, Krishan:
Textfeld</t>
        </r>
      </text>
    </comment>
    <comment ref="V113" authorId="0" shapeId="0" xr:uid="{00000000-0006-0000-0000-0000CC030000}">
      <text>
        <r>
          <rPr>
            <b/>
            <sz val="9"/>
            <rFont val="Tahoma"/>
            <charset val="1"/>
          </rPr>
          <t xml:space="preserve">Gairola, Krishan:
</t>
        </r>
        <r>
          <rPr>
            <sz val="9"/>
            <rFont val="Tahoma"/>
            <charset val="1"/>
          </rPr>
          <t>Gairola, Krishan:
Textfeld</t>
        </r>
      </text>
    </comment>
    <comment ref="W113" authorId="0" shapeId="0" xr:uid="{00000000-0006-0000-0000-0000CD030000}">
      <text>
        <r>
          <rPr>
            <b/>
            <sz val="9"/>
            <rFont val="Tahoma"/>
            <charset val="1"/>
          </rPr>
          <t xml:space="preserve">Gairola, Krishan:
</t>
        </r>
        <r>
          <rPr>
            <sz val="9"/>
            <rFont val="Tahoma"/>
            <charset val="1"/>
          </rPr>
          <t>Gairola, Krishan:
Textfeld</t>
        </r>
      </text>
    </comment>
    <comment ref="X113" authorId="0" shapeId="0" xr:uid="{00000000-0006-0000-0000-0000CE030000}">
      <text>
        <r>
          <rPr>
            <b/>
            <sz val="9"/>
            <rFont val="Tahoma"/>
            <charset val="1"/>
          </rPr>
          <t xml:space="preserve">Gairola, Krishan:
</t>
        </r>
        <r>
          <rPr>
            <sz val="9"/>
            <rFont val="Tahoma"/>
            <charset val="1"/>
          </rPr>
          <t>Gairola, Krishan:
Textfeld</t>
        </r>
      </text>
    </comment>
    <comment ref="Y113" authorId="0" shapeId="0" xr:uid="{00000000-0006-0000-0000-0000CF030000}">
      <text>
        <r>
          <rPr>
            <b/>
            <sz val="9"/>
            <rFont val="Tahoma"/>
            <charset val="1"/>
          </rPr>
          <t xml:space="preserve">Gairola, Krishan:
</t>
        </r>
        <r>
          <rPr>
            <sz val="9"/>
            <rFont val="Tahoma"/>
            <charset val="1"/>
          </rPr>
          <t>Gairola, Krishan:
Textfeld</t>
        </r>
      </text>
    </comment>
    <comment ref="Z113" authorId="0" shapeId="0" xr:uid="{00000000-0006-0000-0000-0000D0030000}">
      <text>
        <r>
          <rPr>
            <b/>
            <sz val="9"/>
            <rFont val="Tahoma"/>
            <charset val="1"/>
          </rPr>
          <t xml:space="preserve">Gairola, Krishan:
</t>
        </r>
        <r>
          <rPr>
            <sz val="9"/>
            <rFont val="Tahoma"/>
            <charset val="1"/>
          </rPr>
          <t>Gairola, Krishan:
Textfeld</t>
        </r>
      </text>
    </comment>
    <comment ref="I114" authorId="0" shapeId="0" xr:uid="{00000000-0006-0000-0000-0000D1030000}">
      <text>
        <r>
          <rPr>
            <b/>
            <sz val="9"/>
            <rFont val="Tahoma"/>
            <charset val="1"/>
          </rPr>
          <t xml:space="preserve">von Kleist, Björn:
</t>
        </r>
        <r>
          <rPr>
            <sz val="9"/>
            <rFont val="Tahoma"/>
            <charset val="1"/>
          </rPr>
          <t>von Kleist, Björn:
CO2-Wert</t>
        </r>
      </text>
    </comment>
    <comment ref="J114" authorId="0" shapeId="0" xr:uid="{00000000-0006-0000-0000-0000D2030000}">
      <text>
        <r>
          <rPr>
            <b/>
            <sz val="9"/>
            <rFont val="Tahoma"/>
            <charset val="1"/>
          </rPr>
          <t xml:space="preserve">von Kleist, Björn:
</t>
        </r>
        <r>
          <rPr>
            <sz val="9"/>
            <rFont val="Tahoma"/>
            <charset val="1"/>
          </rPr>
          <t>von Kleist, Björn:
CO2-Wert</t>
        </r>
      </text>
    </comment>
    <comment ref="P114" authorId="0" shapeId="0" xr:uid="{00000000-0006-0000-0000-0000D3030000}">
      <text>
        <r>
          <rPr>
            <b/>
            <sz val="9"/>
            <rFont val="Tahoma"/>
            <charset val="1"/>
          </rPr>
          <t xml:space="preserve">von Kleist, Björn:
</t>
        </r>
        <r>
          <rPr>
            <sz val="9"/>
            <rFont val="Tahoma"/>
            <charset val="1"/>
          </rPr>
          <t>von Kleist, Björn:
CO2-Wert</t>
        </r>
      </text>
    </comment>
    <comment ref="Q114" authorId="0" shapeId="0" xr:uid="{00000000-0006-0000-0000-0000D4030000}">
      <text>
        <r>
          <rPr>
            <b/>
            <sz val="9"/>
            <rFont val="Tahoma"/>
            <charset val="1"/>
          </rPr>
          <t xml:space="preserve">von Kleist, Björn:
</t>
        </r>
        <r>
          <rPr>
            <sz val="9"/>
            <rFont val="Tahoma"/>
            <charset val="1"/>
          </rPr>
          <t>von Kleist, Björn:
CO2-Wert</t>
        </r>
      </text>
    </comment>
    <comment ref="R114" authorId="0" shapeId="0" xr:uid="{00000000-0006-0000-0000-0000D5030000}">
      <text>
        <r>
          <rPr>
            <b/>
            <sz val="9"/>
            <rFont val="Tahoma"/>
            <charset val="1"/>
          </rPr>
          <t xml:space="preserve">von Kleist, Björn:
</t>
        </r>
        <r>
          <rPr>
            <sz val="9"/>
            <rFont val="Tahoma"/>
            <charset val="1"/>
          </rPr>
          <t>von Kleist, Björn:
CO2-Wert</t>
        </r>
      </text>
    </comment>
    <comment ref="S114" authorId="0" shapeId="0" xr:uid="{00000000-0006-0000-0000-0000D6030000}">
      <text>
        <r>
          <rPr>
            <b/>
            <sz val="9"/>
            <rFont val="Tahoma"/>
            <charset val="1"/>
          </rPr>
          <t xml:space="preserve">von Kleist, Björn:
</t>
        </r>
        <r>
          <rPr>
            <sz val="9"/>
            <rFont val="Tahoma"/>
            <charset val="1"/>
          </rPr>
          <t>von Kleist, Björn:
CO2-Wert</t>
        </r>
      </text>
    </comment>
    <comment ref="T114" authorId="0" shapeId="0" xr:uid="{00000000-0006-0000-0000-0000D7030000}">
      <text>
        <r>
          <rPr>
            <b/>
            <sz val="9"/>
            <rFont val="Tahoma"/>
            <charset val="1"/>
          </rPr>
          <t xml:space="preserve">von Kleist, Björn:
</t>
        </r>
        <r>
          <rPr>
            <sz val="9"/>
            <rFont val="Tahoma"/>
            <charset val="1"/>
          </rPr>
          <t>von Kleist, Björn:
CO2-Wert</t>
        </r>
      </text>
    </comment>
    <comment ref="U114" authorId="0" shapeId="0" xr:uid="{00000000-0006-0000-0000-0000D8030000}">
      <text>
        <r>
          <rPr>
            <b/>
            <sz val="9"/>
            <rFont val="Tahoma"/>
            <charset val="1"/>
          </rPr>
          <t xml:space="preserve">von Kleist, Björn:
</t>
        </r>
        <r>
          <rPr>
            <sz val="9"/>
            <rFont val="Tahoma"/>
            <charset val="1"/>
          </rPr>
          <t>von Kleist, Björn:
CO2-Wert</t>
        </r>
      </text>
    </comment>
    <comment ref="V114" authorId="0" shapeId="0" xr:uid="{00000000-0006-0000-0000-0000D9030000}">
      <text>
        <r>
          <rPr>
            <b/>
            <sz val="9"/>
            <rFont val="Tahoma"/>
            <charset val="1"/>
          </rPr>
          <t xml:space="preserve">von Kleist, Björn:
</t>
        </r>
        <r>
          <rPr>
            <sz val="9"/>
            <rFont val="Tahoma"/>
            <charset val="1"/>
          </rPr>
          <t>von Kleist, Björn:
CO2-Wert</t>
        </r>
      </text>
    </comment>
    <comment ref="W114" authorId="0" shapeId="0" xr:uid="{00000000-0006-0000-0000-0000DA030000}">
      <text>
        <r>
          <rPr>
            <b/>
            <sz val="9"/>
            <rFont val="Tahoma"/>
            <charset val="1"/>
          </rPr>
          <t xml:space="preserve">von Kleist, Björn:
</t>
        </r>
        <r>
          <rPr>
            <sz val="9"/>
            <rFont val="Tahoma"/>
            <charset val="1"/>
          </rPr>
          <t>von Kleist, Björn:
CO2-Wert</t>
        </r>
      </text>
    </comment>
    <comment ref="X114" authorId="0" shapeId="0" xr:uid="{00000000-0006-0000-0000-0000DB030000}">
      <text>
        <r>
          <rPr>
            <b/>
            <sz val="9"/>
            <rFont val="Tahoma"/>
            <charset val="1"/>
          </rPr>
          <t xml:space="preserve">von Kleist, Björn:
</t>
        </r>
        <r>
          <rPr>
            <sz val="9"/>
            <rFont val="Tahoma"/>
            <charset val="1"/>
          </rPr>
          <t>von Kleist, Björn:
CO2-Wert</t>
        </r>
      </text>
    </comment>
    <comment ref="Y114" authorId="0" shapeId="0" xr:uid="{00000000-0006-0000-0000-0000DC030000}">
      <text>
        <r>
          <rPr>
            <b/>
            <sz val="9"/>
            <rFont val="Tahoma"/>
            <charset val="1"/>
          </rPr>
          <t xml:space="preserve">von Kleist, Björn:
</t>
        </r>
        <r>
          <rPr>
            <sz val="9"/>
            <rFont val="Tahoma"/>
            <charset val="1"/>
          </rPr>
          <t>von Kleist, Björn:
CO2-Wert</t>
        </r>
      </text>
    </comment>
    <comment ref="Z114" authorId="0" shapeId="0" xr:uid="{00000000-0006-0000-0000-0000DD030000}">
      <text>
        <r>
          <rPr>
            <b/>
            <sz val="9"/>
            <rFont val="Tahoma"/>
            <charset val="1"/>
          </rPr>
          <t xml:space="preserve">von Kleist, Björn:
</t>
        </r>
        <r>
          <rPr>
            <sz val="9"/>
            <rFont val="Tahoma"/>
            <charset val="1"/>
          </rPr>
          <t>von Kleist, Björn:
CO2-Wert</t>
        </r>
      </text>
    </comment>
    <comment ref="I115" authorId="0" shapeId="0" xr:uid="{00000000-0006-0000-0000-0000DE030000}">
      <text>
        <r>
          <rPr>
            <b/>
            <sz val="9"/>
            <rFont val="Tahoma"/>
            <charset val="1"/>
          </rPr>
          <t xml:space="preserve">Gairola, Krishan:
</t>
        </r>
        <r>
          <rPr>
            <sz val="9"/>
            <rFont val="Tahoma"/>
            <charset val="1"/>
          </rPr>
          <t>Gairola, Krishan:
Textfeld</t>
        </r>
      </text>
    </comment>
    <comment ref="J115" authorId="0" shapeId="0" xr:uid="{00000000-0006-0000-0000-0000DF030000}">
      <text>
        <r>
          <rPr>
            <b/>
            <sz val="9"/>
            <rFont val="Tahoma"/>
            <charset val="1"/>
          </rPr>
          <t xml:space="preserve">Gairola, Krishan:
</t>
        </r>
        <r>
          <rPr>
            <sz val="9"/>
            <rFont val="Tahoma"/>
            <charset val="1"/>
          </rPr>
          <t>Gairola, Krishan:
Textfeld</t>
        </r>
      </text>
    </comment>
    <comment ref="P115" authorId="0" shapeId="0" xr:uid="{00000000-0006-0000-0000-0000E0030000}">
      <text>
        <r>
          <rPr>
            <b/>
            <sz val="9"/>
            <rFont val="Tahoma"/>
            <charset val="1"/>
          </rPr>
          <t xml:space="preserve">Gairola, Krishan:
</t>
        </r>
        <r>
          <rPr>
            <sz val="9"/>
            <rFont val="Tahoma"/>
            <charset val="1"/>
          </rPr>
          <t>Gairola, Krishan:
Textfeld</t>
        </r>
      </text>
    </comment>
    <comment ref="Q115" authorId="0" shapeId="0" xr:uid="{00000000-0006-0000-0000-0000E1030000}">
      <text>
        <r>
          <rPr>
            <b/>
            <sz val="9"/>
            <rFont val="Tahoma"/>
            <charset val="1"/>
          </rPr>
          <t xml:space="preserve">Gairola, Krishan:
</t>
        </r>
        <r>
          <rPr>
            <sz val="9"/>
            <rFont val="Tahoma"/>
            <charset val="1"/>
          </rPr>
          <t>Gairola, Krishan:
Textfeld</t>
        </r>
      </text>
    </comment>
    <comment ref="R115" authorId="0" shapeId="0" xr:uid="{00000000-0006-0000-0000-0000E2030000}">
      <text>
        <r>
          <rPr>
            <b/>
            <sz val="9"/>
            <rFont val="Tahoma"/>
            <charset val="1"/>
          </rPr>
          <t xml:space="preserve">Gairola, Krishan:
</t>
        </r>
        <r>
          <rPr>
            <sz val="9"/>
            <rFont val="Tahoma"/>
            <charset val="1"/>
          </rPr>
          <t>Gairola, Krishan:
Textfeld</t>
        </r>
      </text>
    </comment>
    <comment ref="S115" authorId="0" shapeId="0" xr:uid="{00000000-0006-0000-0000-0000E3030000}">
      <text>
        <r>
          <rPr>
            <b/>
            <sz val="9"/>
            <rFont val="Tahoma"/>
            <charset val="1"/>
          </rPr>
          <t xml:space="preserve">Gairola, Krishan:
</t>
        </r>
        <r>
          <rPr>
            <sz val="9"/>
            <rFont val="Tahoma"/>
            <charset val="1"/>
          </rPr>
          <t>Gairola, Krishan:
Textfeld</t>
        </r>
      </text>
    </comment>
    <comment ref="T115" authorId="0" shapeId="0" xr:uid="{00000000-0006-0000-0000-0000E4030000}">
      <text>
        <r>
          <rPr>
            <b/>
            <sz val="9"/>
            <rFont val="Tahoma"/>
            <charset val="1"/>
          </rPr>
          <t xml:space="preserve">Gairola, Krishan:
</t>
        </r>
        <r>
          <rPr>
            <sz val="9"/>
            <rFont val="Tahoma"/>
            <charset val="1"/>
          </rPr>
          <t>Gairola, Krishan:
Textfeld</t>
        </r>
      </text>
    </comment>
    <comment ref="U115" authorId="0" shapeId="0" xr:uid="{00000000-0006-0000-0000-0000E5030000}">
      <text>
        <r>
          <rPr>
            <b/>
            <sz val="9"/>
            <rFont val="Tahoma"/>
            <charset val="1"/>
          </rPr>
          <t xml:space="preserve">Gairola, Krishan:
</t>
        </r>
        <r>
          <rPr>
            <sz val="9"/>
            <rFont val="Tahoma"/>
            <charset val="1"/>
          </rPr>
          <t>Gairola, Krishan:
Textfeld</t>
        </r>
      </text>
    </comment>
    <comment ref="V115" authorId="0" shapeId="0" xr:uid="{00000000-0006-0000-0000-0000E6030000}">
      <text>
        <r>
          <rPr>
            <b/>
            <sz val="9"/>
            <rFont val="Tahoma"/>
            <charset val="1"/>
          </rPr>
          <t xml:space="preserve">Gairola, Krishan:
</t>
        </r>
        <r>
          <rPr>
            <sz val="9"/>
            <rFont val="Tahoma"/>
            <charset val="1"/>
          </rPr>
          <t>Gairola, Krishan:
Textfeld</t>
        </r>
      </text>
    </comment>
    <comment ref="W115" authorId="0" shapeId="0" xr:uid="{00000000-0006-0000-0000-0000E7030000}">
      <text>
        <r>
          <rPr>
            <b/>
            <sz val="9"/>
            <rFont val="Tahoma"/>
            <charset val="1"/>
          </rPr>
          <t xml:space="preserve">Gairola, Krishan:
</t>
        </r>
        <r>
          <rPr>
            <sz val="9"/>
            <rFont val="Tahoma"/>
            <charset val="1"/>
          </rPr>
          <t>Gairola, Krishan:
Textfeld</t>
        </r>
      </text>
    </comment>
    <comment ref="X115" authorId="0" shapeId="0" xr:uid="{00000000-0006-0000-0000-0000E8030000}">
      <text>
        <r>
          <rPr>
            <b/>
            <sz val="9"/>
            <rFont val="Tahoma"/>
            <charset val="1"/>
          </rPr>
          <t xml:space="preserve">Gairola, Krishan:
</t>
        </r>
        <r>
          <rPr>
            <sz val="9"/>
            <rFont val="Tahoma"/>
            <charset val="1"/>
          </rPr>
          <t>Gairola, Krishan:
Textfeld</t>
        </r>
      </text>
    </comment>
    <comment ref="Y115" authorId="0" shapeId="0" xr:uid="{00000000-0006-0000-0000-0000E9030000}">
      <text>
        <r>
          <rPr>
            <b/>
            <sz val="9"/>
            <rFont val="Tahoma"/>
            <charset val="1"/>
          </rPr>
          <t xml:space="preserve">Gairola, Krishan:
</t>
        </r>
        <r>
          <rPr>
            <sz val="9"/>
            <rFont val="Tahoma"/>
            <charset val="1"/>
          </rPr>
          <t>Gairola, Krishan:
Textfeld</t>
        </r>
      </text>
    </comment>
    <comment ref="Z115" authorId="0" shapeId="0" xr:uid="{00000000-0006-0000-0000-0000EA030000}">
      <text>
        <r>
          <rPr>
            <b/>
            <sz val="9"/>
            <rFont val="Tahoma"/>
            <charset val="1"/>
          </rPr>
          <t xml:space="preserve">Gairola, Krishan:
</t>
        </r>
        <r>
          <rPr>
            <sz val="9"/>
            <rFont val="Tahoma"/>
            <charset val="1"/>
          </rPr>
          <t>Gairola, Krishan:
Textfeld</t>
        </r>
      </text>
    </comment>
    <comment ref="I116" authorId="0" shapeId="0" xr:uid="{00000000-0006-0000-0000-0000EB030000}">
      <text>
        <r>
          <rPr>
            <b/>
            <sz val="9"/>
            <rFont val="Tahoma"/>
            <charset val="1"/>
          </rPr>
          <t xml:space="preserve">von Kleist, Björn:
</t>
        </r>
        <r>
          <rPr>
            <sz val="9"/>
            <rFont val="Tahoma"/>
            <charset val="1"/>
          </rPr>
          <t>von Kleist, Björn:
CO2-Wert</t>
        </r>
      </text>
    </comment>
    <comment ref="J116" authorId="0" shapeId="0" xr:uid="{00000000-0006-0000-0000-0000EC030000}">
      <text>
        <r>
          <rPr>
            <b/>
            <sz val="9"/>
            <rFont val="Tahoma"/>
            <charset val="1"/>
          </rPr>
          <t xml:space="preserve">von Kleist, Björn:
</t>
        </r>
        <r>
          <rPr>
            <sz val="9"/>
            <rFont val="Tahoma"/>
            <charset val="1"/>
          </rPr>
          <t>von Kleist, Björn:
CO2-Wert</t>
        </r>
      </text>
    </comment>
    <comment ref="P116" authorId="0" shapeId="0" xr:uid="{00000000-0006-0000-0000-0000ED030000}">
      <text>
        <r>
          <rPr>
            <b/>
            <sz val="9"/>
            <rFont val="Tahoma"/>
            <charset val="1"/>
          </rPr>
          <t xml:space="preserve">von Kleist, Björn:
</t>
        </r>
        <r>
          <rPr>
            <sz val="9"/>
            <rFont val="Tahoma"/>
            <charset val="1"/>
          </rPr>
          <t>von Kleist, Björn:
CO2-Wert</t>
        </r>
      </text>
    </comment>
    <comment ref="Q116" authorId="0" shapeId="0" xr:uid="{00000000-0006-0000-0000-0000EE030000}">
      <text>
        <r>
          <rPr>
            <b/>
            <sz val="9"/>
            <rFont val="Tahoma"/>
            <charset val="1"/>
          </rPr>
          <t xml:space="preserve">von Kleist, Björn:
</t>
        </r>
        <r>
          <rPr>
            <sz val="9"/>
            <rFont val="Tahoma"/>
            <charset val="1"/>
          </rPr>
          <t>von Kleist, Björn:
CO2-Wert</t>
        </r>
      </text>
    </comment>
    <comment ref="R116" authorId="0" shapeId="0" xr:uid="{00000000-0006-0000-0000-0000EF030000}">
      <text>
        <r>
          <rPr>
            <b/>
            <sz val="9"/>
            <rFont val="Tahoma"/>
            <charset val="1"/>
          </rPr>
          <t xml:space="preserve">von Kleist, Björn:
</t>
        </r>
        <r>
          <rPr>
            <sz val="9"/>
            <rFont val="Tahoma"/>
            <charset val="1"/>
          </rPr>
          <t>von Kleist, Björn:
CO2-Wert</t>
        </r>
      </text>
    </comment>
    <comment ref="S116" authorId="0" shapeId="0" xr:uid="{00000000-0006-0000-0000-0000F0030000}">
      <text>
        <r>
          <rPr>
            <b/>
            <sz val="9"/>
            <rFont val="Tahoma"/>
            <charset val="1"/>
          </rPr>
          <t xml:space="preserve">von Kleist, Björn:
</t>
        </r>
        <r>
          <rPr>
            <sz val="9"/>
            <rFont val="Tahoma"/>
            <charset val="1"/>
          </rPr>
          <t>von Kleist, Björn:
CO2-Wert</t>
        </r>
      </text>
    </comment>
    <comment ref="T116" authorId="0" shapeId="0" xr:uid="{00000000-0006-0000-0000-0000F1030000}">
      <text>
        <r>
          <rPr>
            <b/>
            <sz val="9"/>
            <rFont val="Tahoma"/>
            <charset val="1"/>
          </rPr>
          <t xml:space="preserve">von Kleist, Björn:
</t>
        </r>
        <r>
          <rPr>
            <sz val="9"/>
            <rFont val="Tahoma"/>
            <charset val="1"/>
          </rPr>
          <t>von Kleist, Björn:
CO2-Wert</t>
        </r>
      </text>
    </comment>
    <comment ref="U116" authorId="0" shapeId="0" xr:uid="{00000000-0006-0000-0000-0000F2030000}">
      <text>
        <r>
          <rPr>
            <b/>
            <sz val="9"/>
            <rFont val="Tahoma"/>
            <charset val="1"/>
          </rPr>
          <t xml:space="preserve">von Kleist, Björn:
</t>
        </r>
        <r>
          <rPr>
            <sz val="9"/>
            <rFont val="Tahoma"/>
            <charset val="1"/>
          </rPr>
          <t>von Kleist, Björn:
CO2-Wert</t>
        </r>
      </text>
    </comment>
    <comment ref="V116" authorId="0" shapeId="0" xr:uid="{00000000-0006-0000-0000-0000F3030000}">
      <text>
        <r>
          <rPr>
            <b/>
            <sz val="9"/>
            <rFont val="Tahoma"/>
            <charset val="1"/>
          </rPr>
          <t xml:space="preserve">von Kleist, Björn:
</t>
        </r>
        <r>
          <rPr>
            <sz val="9"/>
            <rFont val="Tahoma"/>
            <charset val="1"/>
          </rPr>
          <t>von Kleist, Björn:
CO2-Wert</t>
        </r>
      </text>
    </comment>
    <comment ref="W116" authorId="0" shapeId="0" xr:uid="{00000000-0006-0000-0000-0000F4030000}">
      <text>
        <r>
          <rPr>
            <b/>
            <sz val="9"/>
            <rFont val="Tahoma"/>
            <charset val="1"/>
          </rPr>
          <t xml:space="preserve">von Kleist, Björn:
</t>
        </r>
        <r>
          <rPr>
            <sz val="9"/>
            <rFont val="Tahoma"/>
            <charset val="1"/>
          </rPr>
          <t>von Kleist, Björn:
CO2-Wert</t>
        </r>
      </text>
    </comment>
    <comment ref="X116" authorId="0" shapeId="0" xr:uid="{00000000-0006-0000-0000-0000F5030000}">
      <text>
        <r>
          <rPr>
            <b/>
            <sz val="9"/>
            <rFont val="Tahoma"/>
            <charset val="1"/>
          </rPr>
          <t xml:space="preserve">von Kleist, Björn:
</t>
        </r>
        <r>
          <rPr>
            <sz val="9"/>
            <rFont val="Tahoma"/>
            <charset val="1"/>
          </rPr>
          <t>von Kleist, Björn:
CO2-Wert</t>
        </r>
      </text>
    </comment>
    <comment ref="Y116" authorId="0" shapeId="0" xr:uid="{00000000-0006-0000-0000-0000F6030000}">
      <text>
        <r>
          <rPr>
            <b/>
            <sz val="9"/>
            <rFont val="Tahoma"/>
            <charset val="1"/>
          </rPr>
          <t xml:space="preserve">von Kleist, Björn:
</t>
        </r>
        <r>
          <rPr>
            <sz val="9"/>
            <rFont val="Tahoma"/>
            <charset val="1"/>
          </rPr>
          <t>von Kleist, Björn:
CO2-Wert</t>
        </r>
      </text>
    </comment>
    <comment ref="Z116" authorId="0" shapeId="0" xr:uid="{00000000-0006-0000-0000-0000F7030000}">
      <text>
        <r>
          <rPr>
            <b/>
            <sz val="9"/>
            <rFont val="Tahoma"/>
            <charset val="1"/>
          </rPr>
          <t xml:space="preserve">von Kleist, Björn:
</t>
        </r>
        <r>
          <rPr>
            <sz val="9"/>
            <rFont val="Tahoma"/>
            <charset val="1"/>
          </rPr>
          <t>von Kleist, Björn:
CO2-Wert</t>
        </r>
      </text>
    </comment>
    <comment ref="I117" authorId="0" shapeId="0" xr:uid="{00000000-0006-0000-0000-0000F8030000}">
      <text>
        <r>
          <rPr>
            <b/>
            <sz val="9"/>
            <rFont val="Tahoma"/>
            <charset val="1"/>
          </rPr>
          <t xml:space="preserve">Gairola, Krishan:
</t>
        </r>
        <r>
          <rPr>
            <sz val="9"/>
            <rFont val="Tahoma"/>
            <charset val="1"/>
          </rPr>
          <t>Gairola, Krishan:
Textfeld</t>
        </r>
      </text>
    </comment>
    <comment ref="J117" authorId="0" shapeId="0" xr:uid="{00000000-0006-0000-0000-0000F9030000}">
      <text>
        <r>
          <rPr>
            <b/>
            <sz val="9"/>
            <rFont val="Tahoma"/>
            <charset val="1"/>
          </rPr>
          <t xml:space="preserve">Gairola, Krishan:
</t>
        </r>
        <r>
          <rPr>
            <sz val="9"/>
            <rFont val="Tahoma"/>
            <charset val="1"/>
          </rPr>
          <t>Gairola, Krishan:
Textfeld</t>
        </r>
      </text>
    </comment>
    <comment ref="P117" authorId="0" shapeId="0" xr:uid="{00000000-0006-0000-0000-0000FA030000}">
      <text>
        <r>
          <rPr>
            <b/>
            <sz val="9"/>
            <rFont val="Tahoma"/>
            <charset val="1"/>
          </rPr>
          <t xml:space="preserve">Gairola, Krishan:
</t>
        </r>
        <r>
          <rPr>
            <sz val="9"/>
            <rFont val="Tahoma"/>
            <charset val="1"/>
          </rPr>
          <t>Gairola, Krishan:
Textfeld</t>
        </r>
      </text>
    </comment>
    <comment ref="Q117" authorId="0" shapeId="0" xr:uid="{00000000-0006-0000-0000-0000FB030000}">
      <text>
        <r>
          <rPr>
            <b/>
            <sz val="9"/>
            <rFont val="Tahoma"/>
            <charset val="1"/>
          </rPr>
          <t xml:space="preserve">Gairola, Krishan:
</t>
        </r>
        <r>
          <rPr>
            <sz val="9"/>
            <rFont val="Tahoma"/>
            <charset val="1"/>
          </rPr>
          <t>Gairola, Krishan:
Textfeld</t>
        </r>
      </text>
    </comment>
    <comment ref="R117" authorId="0" shapeId="0" xr:uid="{00000000-0006-0000-0000-0000FC030000}">
      <text>
        <r>
          <rPr>
            <b/>
            <sz val="9"/>
            <rFont val="Tahoma"/>
            <charset val="1"/>
          </rPr>
          <t xml:space="preserve">Gairola, Krishan:
</t>
        </r>
        <r>
          <rPr>
            <sz val="9"/>
            <rFont val="Tahoma"/>
            <charset val="1"/>
          </rPr>
          <t>Gairola, Krishan:
Textfeld</t>
        </r>
      </text>
    </comment>
    <comment ref="S117" authorId="0" shapeId="0" xr:uid="{00000000-0006-0000-0000-0000FD030000}">
      <text>
        <r>
          <rPr>
            <b/>
            <sz val="9"/>
            <rFont val="Tahoma"/>
            <charset val="1"/>
          </rPr>
          <t xml:space="preserve">Gairola, Krishan:
</t>
        </r>
        <r>
          <rPr>
            <sz val="9"/>
            <rFont val="Tahoma"/>
            <charset val="1"/>
          </rPr>
          <t>Gairola, Krishan:
Textfeld</t>
        </r>
      </text>
    </comment>
    <comment ref="T117" authorId="0" shapeId="0" xr:uid="{00000000-0006-0000-0000-0000FE030000}">
      <text>
        <r>
          <rPr>
            <b/>
            <sz val="9"/>
            <rFont val="Tahoma"/>
            <charset val="1"/>
          </rPr>
          <t xml:space="preserve">Gairola, Krishan:
</t>
        </r>
        <r>
          <rPr>
            <sz val="9"/>
            <rFont val="Tahoma"/>
            <charset val="1"/>
          </rPr>
          <t>Gairola, Krishan:
Textfeld</t>
        </r>
      </text>
    </comment>
    <comment ref="U117" authorId="0" shapeId="0" xr:uid="{00000000-0006-0000-0000-0000FF030000}">
      <text>
        <r>
          <rPr>
            <b/>
            <sz val="9"/>
            <rFont val="Tahoma"/>
            <charset val="1"/>
          </rPr>
          <t xml:space="preserve">Gairola, Krishan:
</t>
        </r>
        <r>
          <rPr>
            <sz val="9"/>
            <rFont val="Tahoma"/>
            <charset val="1"/>
          </rPr>
          <t>Gairola, Krishan:
Textfeld</t>
        </r>
      </text>
    </comment>
    <comment ref="V117" authorId="0" shapeId="0" xr:uid="{00000000-0006-0000-0000-000000040000}">
      <text>
        <r>
          <rPr>
            <b/>
            <sz val="9"/>
            <rFont val="Tahoma"/>
            <charset val="1"/>
          </rPr>
          <t xml:space="preserve">Gairola, Krishan:
</t>
        </r>
        <r>
          <rPr>
            <sz val="9"/>
            <rFont val="Tahoma"/>
            <charset val="1"/>
          </rPr>
          <t>Gairola, Krishan:
Textfeld</t>
        </r>
      </text>
    </comment>
    <comment ref="W117" authorId="0" shapeId="0" xr:uid="{00000000-0006-0000-0000-000001040000}">
      <text>
        <r>
          <rPr>
            <b/>
            <sz val="9"/>
            <rFont val="Tahoma"/>
            <charset val="1"/>
          </rPr>
          <t xml:space="preserve">Gairola, Krishan:
</t>
        </r>
        <r>
          <rPr>
            <sz val="9"/>
            <rFont val="Tahoma"/>
            <charset val="1"/>
          </rPr>
          <t>Gairola, Krishan:
Textfeld</t>
        </r>
      </text>
    </comment>
    <comment ref="X117" authorId="0" shapeId="0" xr:uid="{00000000-0006-0000-0000-000002040000}">
      <text>
        <r>
          <rPr>
            <b/>
            <sz val="9"/>
            <rFont val="Tahoma"/>
            <charset val="1"/>
          </rPr>
          <t xml:space="preserve">Gairola, Krishan:
</t>
        </r>
        <r>
          <rPr>
            <sz val="9"/>
            <rFont val="Tahoma"/>
            <charset val="1"/>
          </rPr>
          <t>Gairola, Krishan:
Textfeld</t>
        </r>
      </text>
    </comment>
    <comment ref="Y117" authorId="0" shapeId="0" xr:uid="{00000000-0006-0000-0000-000003040000}">
      <text>
        <r>
          <rPr>
            <b/>
            <sz val="9"/>
            <rFont val="Tahoma"/>
            <charset val="1"/>
          </rPr>
          <t xml:space="preserve">Gairola, Krishan:
</t>
        </r>
        <r>
          <rPr>
            <sz val="9"/>
            <rFont val="Tahoma"/>
            <charset val="1"/>
          </rPr>
          <t>Gairola, Krishan:
Textfeld</t>
        </r>
      </text>
    </comment>
    <comment ref="Z117" authorId="0" shapeId="0" xr:uid="{00000000-0006-0000-0000-000004040000}">
      <text>
        <r>
          <rPr>
            <b/>
            <sz val="9"/>
            <rFont val="Tahoma"/>
            <charset val="1"/>
          </rPr>
          <t xml:space="preserve">Gairola, Krishan:
</t>
        </r>
        <r>
          <rPr>
            <sz val="9"/>
            <rFont val="Tahoma"/>
            <charset val="1"/>
          </rPr>
          <t>Gairola, Krishan:
Textfeld</t>
        </r>
      </text>
    </comment>
    <comment ref="I118" authorId="0" shapeId="0" xr:uid="{00000000-0006-0000-0000-000005040000}">
      <text>
        <r>
          <rPr>
            <b/>
            <sz val="9"/>
            <rFont val="Tahoma"/>
            <charset val="1"/>
          </rPr>
          <t xml:space="preserve">von Kleist, Björn:
</t>
        </r>
        <r>
          <rPr>
            <sz val="9"/>
            <rFont val="Tahoma"/>
            <charset val="1"/>
          </rPr>
          <t>von Kleist, Björn:
CO2-Wert</t>
        </r>
      </text>
    </comment>
    <comment ref="J118" authorId="0" shapeId="0" xr:uid="{00000000-0006-0000-0000-000006040000}">
      <text>
        <r>
          <rPr>
            <b/>
            <sz val="9"/>
            <rFont val="Tahoma"/>
            <charset val="1"/>
          </rPr>
          <t xml:space="preserve">von Kleist, Björn:
</t>
        </r>
        <r>
          <rPr>
            <sz val="9"/>
            <rFont val="Tahoma"/>
            <charset val="1"/>
          </rPr>
          <t>von Kleist, Björn:
CO2-Wert</t>
        </r>
      </text>
    </comment>
    <comment ref="P118" authorId="0" shapeId="0" xr:uid="{00000000-0006-0000-0000-000007040000}">
      <text>
        <r>
          <rPr>
            <b/>
            <sz val="9"/>
            <rFont val="Tahoma"/>
            <charset val="1"/>
          </rPr>
          <t xml:space="preserve">von Kleist, Björn:
</t>
        </r>
        <r>
          <rPr>
            <sz val="9"/>
            <rFont val="Tahoma"/>
            <charset val="1"/>
          </rPr>
          <t>von Kleist, Björn:
CO2-Wert</t>
        </r>
      </text>
    </comment>
    <comment ref="Q118" authorId="0" shapeId="0" xr:uid="{00000000-0006-0000-0000-000008040000}">
      <text>
        <r>
          <rPr>
            <b/>
            <sz val="9"/>
            <rFont val="Tahoma"/>
            <charset val="1"/>
          </rPr>
          <t xml:space="preserve">von Kleist, Björn:
</t>
        </r>
        <r>
          <rPr>
            <sz val="9"/>
            <rFont val="Tahoma"/>
            <charset val="1"/>
          </rPr>
          <t>von Kleist, Björn:
CO2-Wert</t>
        </r>
      </text>
    </comment>
    <comment ref="R118" authorId="0" shapeId="0" xr:uid="{00000000-0006-0000-0000-000009040000}">
      <text>
        <r>
          <rPr>
            <b/>
            <sz val="9"/>
            <rFont val="Tahoma"/>
            <charset val="1"/>
          </rPr>
          <t xml:space="preserve">von Kleist, Björn:
</t>
        </r>
        <r>
          <rPr>
            <sz val="9"/>
            <rFont val="Tahoma"/>
            <charset val="1"/>
          </rPr>
          <t>von Kleist, Björn:
CO2-Wert</t>
        </r>
      </text>
    </comment>
    <comment ref="S118" authorId="0" shapeId="0" xr:uid="{00000000-0006-0000-0000-00000A040000}">
      <text>
        <r>
          <rPr>
            <b/>
            <sz val="9"/>
            <rFont val="Tahoma"/>
            <charset val="1"/>
          </rPr>
          <t xml:space="preserve">von Kleist, Björn:
</t>
        </r>
        <r>
          <rPr>
            <sz val="9"/>
            <rFont val="Tahoma"/>
            <charset val="1"/>
          </rPr>
          <t>von Kleist, Björn:
CO2-Wert</t>
        </r>
      </text>
    </comment>
    <comment ref="T118" authorId="0" shapeId="0" xr:uid="{00000000-0006-0000-0000-00000B040000}">
      <text>
        <r>
          <rPr>
            <b/>
            <sz val="9"/>
            <rFont val="Tahoma"/>
            <charset val="1"/>
          </rPr>
          <t xml:space="preserve">von Kleist, Björn:
</t>
        </r>
        <r>
          <rPr>
            <sz val="9"/>
            <rFont val="Tahoma"/>
            <charset val="1"/>
          </rPr>
          <t>von Kleist, Björn:
CO2-Wert</t>
        </r>
      </text>
    </comment>
    <comment ref="U118" authorId="0" shapeId="0" xr:uid="{00000000-0006-0000-0000-00000C040000}">
      <text>
        <r>
          <rPr>
            <b/>
            <sz val="9"/>
            <rFont val="Tahoma"/>
            <charset val="1"/>
          </rPr>
          <t xml:space="preserve">von Kleist, Björn:
</t>
        </r>
        <r>
          <rPr>
            <sz val="9"/>
            <rFont val="Tahoma"/>
            <charset val="1"/>
          </rPr>
          <t>von Kleist, Björn:
CO2-Wert</t>
        </r>
      </text>
    </comment>
    <comment ref="V118" authorId="0" shapeId="0" xr:uid="{00000000-0006-0000-0000-00000D040000}">
      <text>
        <r>
          <rPr>
            <b/>
            <sz val="9"/>
            <rFont val="Tahoma"/>
            <charset val="1"/>
          </rPr>
          <t xml:space="preserve">von Kleist, Björn:
</t>
        </r>
        <r>
          <rPr>
            <sz val="9"/>
            <rFont val="Tahoma"/>
            <charset val="1"/>
          </rPr>
          <t>von Kleist, Björn:
CO2-Wert</t>
        </r>
      </text>
    </comment>
    <comment ref="W118" authorId="0" shapeId="0" xr:uid="{00000000-0006-0000-0000-00000E040000}">
      <text>
        <r>
          <rPr>
            <b/>
            <sz val="9"/>
            <rFont val="Tahoma"/>
            <charset val="1"/>
          </rPr>
          <t xml:space="preserve">von Kleist, Björn:
</t>
        </r>
        <r>
          <rPr>
            <sz val="9"/>
            <rFont val="Tahoma"/>
            <charset val="1"/>
          </rPr>
          <t>von Kleist, Björn:
CO2-Wert</t>
        </r>
      </text>
    </comment>
    <comment ref="X118" authorId="0" shapeId="0" xr:uid="{00000000-0006-0000-0000-00000F040000}">
      <text>
        <r>
          <rPr>
            <b/>
            <sz val="9"/>
            <rFont val="Tahoma"/>
            <charset val="1"/>
          </rPr>
          <t xml:space="preserve">von Kleist, Björn:
</t>
        </r>
        <r>
          <rPr>
            <sz val="9"/>
            <rFont val="Tahoma"/>
            <charset val="1"/>
          </rPr>
          <t>von Kleist, Björn:
CO2-Wert</t>
        </r>
      </text>
    </comment>
    <comment ref="Y118" authorId="0" shapeId="0" xr:uid="{00000000-0006-0000-0000-000010040000}">
      <text>
        <r>
          <rPr>
            <b/>
            <sz val="9"/>
            <rFont val="Tahoma"/>
            <charset val="1"/>
          </rPr>
          <t xml:space="preserve">von Kleist, Björn:
</t>
        </r>
        <r>
          <rPr>
            <sz val="9"/>
            <rFont val="Tahoma"/>
            <charset val="1"/>
          </rPr>
          <t>von Kleist, Björn:
CO2-Wert</t>
        </r>
      </text>
    </comment>
    <comment ref="Z118" authorId="0" shapeId="0" xr:uid="{00000000-0006-0000-0000-000011040000}">
      <text>
        <r>
          <rPr>
            <b/>
            <sz val="9"/>
            <rFont val="Tahoma"/>
            <charset val="1"/>
          </rPr>
          <t xml:space="preserve">von Kleist, Björn:
</t>
        </r>
        <r>
          <rPr>
            <sz val="9"/>
            <rFont val="Tahoma"/>
            <charset val="1"/>
          </rPr>
          <t>von Kleist, Björn:
CO2-Wert</t>
        </r>
      </text>
    </comment>
    <comment ref="I119" authorId="0" shapeId="0" xr:uid="{00000000-0006-0000-0000-000012040000}">
      <text>
        <r>
          <rPr>
            <b/>
            <sz val="9"/>
            <rFont val="Tahoma"/>
            <charset val="1"/>
          </rPr>
          <t xml:space="preserve">Gairola, Krishan:
</t>
        </r>
        <r>
          <rPr>
            <sz val="9"/>
            <rFont val="Tahoma"/>
            <charset val="1"/>
          </rPr>
          <t>Gairola, Krishan:
Textfeld</t>
        </r>
      </text>
    </comment>
    <comment ref="J119" authorId="0" shapeId="0" xr:uid="{00000000-0006-0000-0000-000013040000}">
      <text>
        <r>
          <rPr>
            <b/>
            <sz val="9"/>
            <rFont val="Tahoma"/>
            <charset val="1"/>
          </rPr>
          <t xml:space="preserve">Gairola, Krishan:
</t>
        </r>
        <r>
          <rPr>
            <sz val="9"/>
            <rFont val="Tahoma"/>
            <charset val="1"/>
          </rPr>
          <t>Gairola, Krishan:
Textfeld</t>
        </r>
      </text>
    </comment>
    <comment ref="P119" authorId="0" shapeId="0" xr:uid="{00000000-0006-0000-0000-000014040000}">
      <text>
        <r>
          <rPr>
            <b/>
            <sz val="9"/>
            <rFont val="Tahoma"/>
            <charset val="1"/>
          </rPr>
          <t xml:space="preserve">Gairola, Krishan:
</t>
        </r>
        <r>
          <rPr>
            <sz val="9"/>
            <rFont val="Tahoma"/>
            <charset val="1"/>
          </rPr>
          <t>Gairola, Krishan:
Textfeld</t>
        </r>
      </text>
    </comment>
    <comment ref="Q119" authorId="0" shapeId="0" xr:uid="{00000000-0006-0000-0000-000015040000}">
      <text>
        <r>
          <rPr>
            <b/>
            <sz val="9"/>
            <rFont val="Tahoma"/>
            <charset val="1"/>
          </rPr>
          <t xml:space="preserve">Gairola, Krishan:
</t>
        </r>
        <r>
          <rPr>
            <sz val="9"/>
            <rFont val="Tahoma"/>
            <charset val="1"/>
          </rPr>
          <t>Gairola, Krishan:
Textfeld</t>
        </r>
      </text>
    </comment>
    <comment ref="R119" authorId="0" shapeId="0" xr:uid="{00000000-0006-0000-0000-000016040000}">
      <text>
        <r>
          <rPr>
            <b/>
            <sz val="9"/>
            <rFont val="Tahoma"/>
            <charset val="1"/>
          </rPr>
          <t xml:space="preserve">Gairola, Krishan:
</t>
        </r>
        <r>
          <rPr>
            <sz val="9"/>
            <rFont val="Tahoma"/>
            <charset val="1"/>
          </rPr>
          <t>Gairola, Krishan:
Textfeld</t>
        </r>
      </text>
    </comment>
    <comment ref="S119" authorId="0" shapeId="0" xr:uid="{00000000-0006-0000-0000-000017040000}">
      <text>
        <r>
          <rPr>
            <b/>
            <sz val="9"/>
            <rFont val="Tahoma"/>
            <charset val="1"/>
          </rPr>
          <t xml:space="preserve">Gairola, Krishan:
</t>
        </r>
        <r>
          <rPr>
            <sz val="9"/>
            <rFont val="Tahoma"/>
            <charset val="1"/>
          </rPr>
          <t>Gairola, Krishan:
Textfeld</t>
        </r>
      </text>
    </comment>
    <comment ref="T119" authorId="0" shapeId="0" xr:uid="{00000000-0006-0000-0000-000018040000}">
      <text>
        <r>
          <rPr>
            <b/>
            <sz val="9"/>
            <rFont val="Tahoma"/>
            <charset val="1"/>
          </rPr>
          <t xml:space="preserve">Gairola, Krishan:
</t>
        </r>
        <r>
          <rPr>
            <sz val="9"/>
            <rFont val="Tahoma"/>
            <charset val="1"/>
          </rPr>
          <t>Gairola, Krishan:
Textfeld</t>
        </r>
      </text>
    </comment>
    <comment ref="U119" authorId="0" shapeId="0" xr:uid="{00000000-0006-0000-0000-000019040000}">
      <text>
        <r>
          <rPr>
            <b/>
            <sz val="9"/>
            <rFont val="Tahoma"/>
            <charset val="1"/>
          </rPr>
          <t xml:space="preserve">Gairola, Krishan:
</t>
        </r>
        <r>
          <rPr>
            <sz val="9"/>
            <rFont val="Tahoma"/>
            <charset val="1"/>
          </rPr>
          <t>Gairola, Krishan:
Textfeld</t>
        </r>
      </text>
    </comment>
    <comment ref="V119" authorId="0" shapeId="0" xr:uid="{00000000-0006-0000-0000-00001A040000}">
      <text>
        <r>
          <rPr>
            <b/>
            <sz val="9"/>
            <rFont val="Tahoma"/>
            <charset val="1"/>
          </rPr>
          <t xml:space="preserve">Gairola, Krishan:
</t>
        </r>
        <r>
          <rPr>
            <sz val="9"/>
            <rFont val="Tahoma"/>
            <charset val="1"/>
          </rPr>
          <t>Gairola, Krishan:
Textfeld</t>
        </r>
      </text>
    </comment>
    <comment ref="W119" authorId="0" shapeId="0" xr:uid="{00000000-0006-0000-0000-00001B040000}">
      <text>
        <r>
          <rPr>
            <b/>
            <sz val="9"/>
            <rFont val="Tahoma"/>
            <charset val="1"/>
          </rPr>
          <t xml:space="preserve">Gairola, Krishan:
</t>
        </r>
        <r>
          <rPr>
            <sz val="9"/>
            <rFont val="Tahoma"/>
            <charset val="1"/>
          </rPr>
          <t>Gairola, Krishan:
Textfeld</t>
        </r>
      </text>
    </comment>
    <comment ref="X119" authorId="0" shapeId="0" xr:uid="{00000000-0006-0000-0000-00001C040000}">
      <text>
        <r>
          <rPr>
            <b/>
            <sz val="9"/>
            <rFont val="Tahoma"/>
            <charset val="1"/>
          </rPr>
          <t xml:space="preserve">Gairola, Krishan:
</t>
        </r>
        <r>
          <rPr>
            <sz val="9"/>
            <rFont val="Tahoma"/>
            <charset val="1"/>
          </rPr>
          <t>Gairola, Krishan:
Textfeld</t>
        </r>
      </text>
    </comment>
    <comment ref="Y119" authorId="0" shapeId="0" xr:uid="{00000000-0006-0000-0000-00001D040000}">
      <text>
        <r>
          <rPr>
            <b/>
            <sz val="9"/>
            <rFont val="Tahoma"/>
            <charset val="1"/>
          </rPr>
          <t xml:space="preserve">Gairola, Krishan:
</t>
        </r>
        <r>
          <rPr>
            <sz val="9"/>
            <rFont val="Tahoma"/>
            <charset val="1"/>
          </rPr>
          <t>Gairola, Krishan:
Textfeld</t>
        </r>
      </text>
    </comment>
    <comment ref="Z119" authorId="0" shapeId="0" xr:uid="{00000000-0006-0000-0000-00001E040000}">
      <text>
        <r>
          <rPr>
            <b/>
            <sz val="9"/>
            <rFont val="Tahoma"/>
            <charset val="1"/>
          </rPr>
          <t xml:space="preserve">Gairola, Krishan:
</t>
        </r>
        <r>
          <rPr>
            <sz val="9"/>
            <rFont val="Tahoma"/>
            <charset val="1"/>
          </rPr>
          <t>Gairola, Krishan:
Textfeld</t>
        </r>
      </text>
    </comment>
    <comment ref="I120" authorId="0" shapeId="0" xr:uid="{00000000-0006-0000-0000-00001F040000}">
      <text>
        <r>
          <rPr>
            <b/>
            <sz val="9"/>
            <rFont val="Tahoma"/>
            <charset val="1"/>
          </rPr>
          <t xml:space="preserve">von Kleist, Björn:
</t>
        </r>
        <r>
          <rPr>
            <sz val="9"/>
            <rFont val="Tahoma"/>
            <charset val="1"/>
          </rPr>
          <t>von Kleist, Björn:
CO2-Wert</t>
        </r>
      </text>
    </comment>
    <comment ref="J120" authorId="0" shapeId="0" xr:uid="{00000000-0006-0000-0000-000020040000}">
      <text>
        <r>
          <rPr>
            <b/>
            <sz val="9"/>
            <rFont val="Tahoma"/>
            <charset val="1"/>
          </rPr>
          <t xml:space="preserve">von Kleist, Björn:
</t>
        </r>
        <r>
          <rPr>
            <sz val="9"/>
            <rFont val="Tahoma"/>
            <charset val="1"/>
          </rPr>
          <t>von Kleist, Björn:
CO2-Wert</t>
        </r>
      </text>
    </comment>
    <comment ref="P120" authorId="0" shapeId="0" xr:uid="{00000000-0006-0000-0000-000021040000}">
      <text>
        <r>
          <rPr>
            <b/>
            <sz val="9"/>
            <rFont val="Tahoma"/>
            <charset val="1"/>
          </rPr>
          <t xml:space="preserve">von Kleist, Björn:
</t>
        </r>
        <r>
          <rPr>
            <sz val="9"/>
            <rFont val="Tahoma"/>
            <charset val="1"/>
          </rPr>
          <t>von Kleist, Björn:
CO2-Wert</t>
        </r>
      </text>
    </comment>
    <comment ref="Q120" authorId="0" shapeId="0" xr:uid="{00000000-0006-0000-0000-000022040000}">
      <text>
        <r>
          <rPr>
            <b/>
            <sz val="9"/>
            <rFont val="Tahoma"/>
            <charset val="1"/>
          </rPr>
          <t xml:space="preserve">von Kleist, Björn:
</t>
        </r>
        <r>
          <rPr>
            <sz val="9"/>
            <rFont val="Tahoma"/>
            <charset val="1"/>
          </rPr>
          <t>von Kleist, Björn:
CO2-Wert</t>
        </r>
      </text>
    </comment>
    <comment ref="R120" authorId="0" shapeId="0" xr:uid="{00000000-0006-0000-0000-000023040000}">
      <text>
        <r>
          <rPr>
            <b/>
            <sz val="9"/>
            <rFont val="Tahoma"/>
            <charset val="1"/>
          </rPr>
          <t xml:space="preserve">von Kleist, Björn:
</t>
        </r>
        <r>
          <rPr>
            <sz val="9"/>
            <rFont val="Tahoma"/>
            <charset val="1"/>
          </rPr>
          <t>von Kleist, Björn:
CO2-Wert</t>
        </r>
      </text>
    </comment>
    <comment ref="S120" authorId="0" shapeId="0" xr:uid="{00000000-0006-0000-0000-000024040000}">
      <text>
        <r>
          <rPr>
            <b/>
            <sz val="9"/>
            <rFont val="Tahoma"/>
            <charset val="1"/>
          </rPr>
          <t xml:space="preserve">von Kleist, Björn:
</t>
        </r>
        <r>
          <rPr>
            <sz val="9"/>
            <rFont val="Tahoma"/>
            <charset val="1"/>
          </rPr>
          <t>von Kleist, Björn:
CO2-Wert</t>
        </r>
      </text>
    </comment>
    <comment ref="T120" authorId="0" shapeId="0" xr:uid="{00000000-0006-0000-0000-000025040000}">
      <text>
        <r>
          <rPr>
            <b/>
            <sz val="9"/>
            <rFont val="Tahoma"/>
            <charset val="1"/>
          </rPr>
          <t xml:space="preserve">von Kleist, Björn:
</t>
        </r>
        <r>
          <rPr>
            <sz val="9"/>
            <rFont val="Tahoma"/>
            <charset val="1"/>
          </rPr>
          <t>von Kleist, Björn:
CO2-Wert</t>
        </r>
      </text>
    </comment>
    <comment ref="U120" authorId="0" shapeId="0" xr:uid="{00000000-0006-0000-0000-000026040000}">
      <text>
        <r>
          <rPr>
            <b/>
            <sz val="9"/>
            <rFont val="Tahoma"/>
            <charset val="1"/>
          </rPr>
          <t xml:space="preserve">von Kleist, Björn:
</t>
        </r>
        <r>
          <rPr>
            <sz val="9"/>
            <rFont val="Tahoma"/>
            <charset val="1"/>
          </rPr>
          <t>von Kleist, Björn:
CO2-Wert</t>
        </r>
      </text>
    </comment>
    <comment ref="V120" authorId="0" shapeId="0" xr:uid="{00000000-0006-0000-0000-000027040000}">
      <text>
        <r>
          <rPr>
            <b/>
            <sz val="9"/>
            <rFont val="Tahoma"/>
            <charset val="1"/>
          </rPr>
          <t xml:space="preserve">von Kleist, Björn:
</t>
        </r>
        <r>
          <rPr>
            <sz val="9"/>
            <rFont val="Tahoma"/>
            <charset val="1"/>
          </rPr>
          <t>von Kleist, Björn:
CO2-Wert</t>
        </r>
      </text>
    </comment>
    <comment ref="W120" authorId="0" shapeId="0" xr:uid="{00000000-0006-0000-0000-000028040000}">
      <text>
        <r>
          <rPr>
            <b/>
            <sz val="9"/>
            <rFont val="Tahoma"/>
            <charset val="1"/>
          </rPr>
          <t xml:space="preserve">von Kleist, Björn:
</t>
        </r>
        <r>
          <rPr>
            <sz val="9"/>
            <rFont val="Tahoma"/>
            <charset val="1"/>
          </rPr>
          <t>von Kleist, Björn:
CO2-Wert</t>
        </r>
      </text>
    </comment>
    <comment ref="X120" authorId="0" shapeId="0" xr:uid="{00000000-0006-0000-0000-000029040000}">
      <text>
        <r>
          <rPr>
            <b/>
            <sz val="9"/>
            <rFont val="Tahoma"/>
            <charset val="1"/>
          </rPr>
          <t xml:space="preserve">von Kleist, Björn:
</t>
        </r>
        <r>
          <rPr>
            <sz val="9"/>
            <rFont val="Tahoma"/>
            <charset val="1"/>
          </rPr>
          <t>von Kleist, Björn:
CO2-Wert</t>
        </r>
      </text>
    </comment>
    <comment ref="Y120" authorId="0" shapeId="0" xr:uid="{00000000-0006-0000-0000-00002A040000}">
      <text>
        <r>
          <rPr>
            <b/>
            <sz val="9"/>
            <rFont val="Tahoma"/>
            <charset val="1"/>
          </rPr>
          <t xml:space="preserve">von Kleist, Björn:
</t>
        </r>
        <r>
          <rPr>
            <sz val="9"/>
            <rFont val="Tahoma"/>
            <charset val="1"/>
          </rPr>
          <t>von Kleist, Björn:
CO2-Wert</t>
        </r>
      </text>
    </comment>
    <comment ref="Z120" authorId="0" shapeId="0" xr:uid="{00000000-0006-0000-0000-00002B040000}">
      <text>
        <r>
          <rPr>
            <b/>
            <sz val="9"/>
            <rFont val="Tahoma"/>
            <charset val="1"/>
          </rPr>
          <t xml:space="preserve">von Kleist, Björn:
</t>
        </r>
        <r>
          <rPr>
            <sz val="9"/>
            <rFont val="Tahoma"/>
            <charset val="1"/>
          </rPr>
          <t>von Kleist, Björn:
CO2-Wert</t>
        </r>
      </text>
    </comment>
    <comment ref="I121" authorId="0" shapeId="0" xr:uid="{00000000-0006-0000-0000-00002C040000}">
      <text>
        <r>
          <rPr>
            <b/>
            <sz val="9"/>
            <rFont val="Tahoma"/>
            <charset val="1"/>
          </rPr>
          <t xml:space="preserve">Gairola, Krishan:
</t>
        </r>
        <r>
          <rPr>
            <sz val="9"/>
            <rFont val="Tahoma"/>
            <charset val="1"/>
          </rPr>
          <t>Gairola, Krishan:
Textfeld</t>
        </r>
      </text>
    </comment>
    <comment ref="J121" authorId="0" shapeId="0" xr:uid="{00000000-0006-0000-0000-00002D040000}">
      <text>
        <r>
          <rPr>
            <b/>
            <sz val="9"/>
            <rFont val="Tahoma"/>
            <charset val="1"/>
          </rPr>
          <t xml:space="preserve">Gairola, Krishan:
</t>
        </r>
        <r>
          <rPr>
            <sz val="9"/>
            <rFont val="Tahoma"/>
            <charset val="1"/>
          </rPr>
          <t>Gairola, Krishan:
Textfeld</t>
        </r>
      </text>
    </comment>
    <comment ref="P121" authorId="0" shapeId="0" xr:uid="{00000000-0006-0000-0000-00002E040000}">
      <text>
        <r>
          <rPr>
            <b/>
            <sz val="9"/>
            <rFont val="Tahoma"/>
            <charset val="1"/>
          </rPr>
          <t xml:space="preserve">Gairola, Krishan:
</t>
        </r>
        <r>
          <rPr>
            <sz val="9"/>
            <rFont val="Tahoma"/>
            <charset val="1"/>
          </rPr>
          <t>Gairola, Krishan:
Textfeld</t>
        </r>
      </text>
    </comment>
    <comment ref="Q121" authorId="0" shapeId="0" xr:uid="{00000000-0006-0000-0000-00002F040000}">
      <text>
        <r>
          <rPr>
            <b/>
            <sz val="9"/>
            <rFont val="Tahoma"/>
            <charset val="1"/>
          </rPr>
          <t xml:space="preserve">Gairola, Krishan:
</t>
        </r>
        <r>
          <rPr>
            <sz val="9"/>
            <rFont val="Tahoma"/>
            <charset val="1"/>
          </rPr>
          <t>Gairola, Krishan:
Textfeld</t>
        </r>
      </text>
    </comment>
    <comment ref="R121" authorId="0" shapeId="0" xr:uid="{00000000-0006-0000-0000-000030040000}">
      <text>
        <r>
          <rPr>
            <b/>
            <sz val="9"/>
            <rFont val="Tahoma"/>
            <charset val="1"/>
          </rPr>
          <t xml:space="preserve">Gairola, Krishan:
</t>
        </r>
        <r>
          <rPr>
            <sz val="9"/>
            <rFont val="Tahoma"/>
            <charset val="1"/>
          </rPr>
          <t>Gairola, Krishan:
Textfeld</t>
        </r>
      </text>
    </comment>
    <comment ref="S121" authorId="0" shapeId="0" xr:uid="{00000000-0006-0000-0000-000031040000}">
      <text>
        <r>
          <rPr>
            <b/>
            <sz val="9"/>
            <rFont val="Tahoma"/>
            <charset val="1"/>
          </rPr>
          <t xml:space="preserve">Gairola, Krishan:
</t>
        </r>
        <r>
          <rPr>
            <sz val="9"/>
            <rFont val="Tahoma"/>
            <charset val="1"/>
          </rPr>
          <t>Gairola, Krishan:
Textfeld</t>
        </r>
      </text>
    </comment>
    <comment ref="T121" authorId="0" shapeId="0" xr:uid="{00000000-0006-0000-0000-000032040000}">
      <text>
        <r>
          <rPr>
            <b/>
            <sz val="9"/>
            <rFont val="Tahoma"/>
            <charset val="1"/>
          </rPr>
          <t xml:space="preserve">Gairola, Krishan:
</t>
        </r>
        <r>
          <rPr>
            <sz val="9"/>
            <rFont val="Tahoma"/>
            <charset val="1"/>
          </rPr>
          <t>Gairola, Krishan:
Textfeld</t>
        </r>
      </text>
    </comment>
    <comment ref="U121" authorId="0" shapeId="0" xr:uid="{00000000-0006-0000-0000-000033040000}">
      <text>
        <r>
          <rPr>
            <b/>
            <sz val="9"/>
            <rFont val="Tahoma"/>
            <charset val="1"/>
          </rPr>
          <t xml:space="preserve">Gairola, Krishan:
</t>
        </r>
        <r>
          <rPr>
            <sz val="9"/>
            <rFont val="Tahoma"/>
            <charset val="1"/>
          </rPr>
          <t>Gairola, Krishan:
Textfeld</t>
        </r>
      </text>
    </comment>
    <comment ref="V121" authorId="0" shapeId="0" xr:uid="{00000000-0006-0000-0000-000034040000}">
      <text>
        <r>
          <rPr>
            <b/>
            <sz val="9"/>
            <rFont val="Tahoma"/>
            <charset val="1"/>
          </rPr>
          <t xml:space="preserve">Gairola, Krishan:
</t>
        </r>
        <r>
          <rPr>
            <sz val="9"/>
            <rFont val="Tahoma"/>
            <charset val="1"/>
          </rPr>
          <t>Gairola, Krishan:
Textfeld</t>
        </r>
      </text>
    </comment>
    <comment ref="W121" authorId="0" shapeId="0" xr:uid="{00000000-0006-0000-0000-000035040000}">
      <text>
        <r>
          <rPr>
            <b/>
            <sz val="9"/>
            <rFont val="Tahoma"/>
            <charset val="1"/>
          </rPr>
          <t xml:space="preserve">Gairola, Krishan:
</t>
        </r>
        <r>
          <rPr>
            <sz val="9"/>
            <rFont val="Tahoma"/>
            <charset val="1"/>
          </rPr>
          <t>Gairola, Krishan:
Textfeld</t>
        </r>
      </text>
    </comment>
    <comment ref="X121" authorId="0" shapeId="0" xr:uid="{00000000-0006-0000-0000-000036040000}">
      <text>
        <r>
          <rPr>
            <b/>
            <sz val="9"/>
            <rFont val="Tahoma"/>
            <charset val="1"/>
          </rPr>
          <t xml:space="preserve">Gairola, Krishan:
</t>
        </r>
        <r>
          <rPr>
            <sz val="9"/>
            <rFont val="Tahoma"/>
            <charset val="1"/>
          </rPr>
          <t>Gairola, Krishan:
Textfeld</t>
        </r>
      </text>
    </comment>
    <comment ref="Y121" authorId="0" shapeId="0" xr:uid="{00000000-0006-0000-0000-000037040000}">
      <text>
        <r>
          <rPr>
            <b/>
            <sz val="9"/>
            <rFont val="Tahoma"/>
            <charset val="1"/>
          </rPr>
          <t xml:space="preserve">Gairola, Krishan:
</t>
        </r>
        <r>
          <rPr>
            <sz val="9"/>
            <rFont val="Tahoma"/>
            <charset val="1"/>
          </rPr>
          <t>Gairola, Krishan:
Textfeld</t>
        </r>
      </text>
    </comment>
    <comment ref="Z121" authorId="0" shapeId="0" xr:uid="{00000000-0006-0000-0000-000038040000}">
      <text>
        <r>
          <rPr>
            <b/>
            <sz val="9"/>
            <rFont val="Tahoma"/>
            <charset val="1"/>
          </rPr>
          <t xml:space="preserve">Gairola, Krishan:
</t>
        </r>
        <r>
          <rPr>
            <sz val="9"/>
            <rFont val="Tahoma"/>
            <charset val="1"/>
          </rPr>
          <t>Gairola, Krishan:
Textfeld</t>
        </r>
      </text>
    </comment>
    <comment ref="I122" authorId="0" shapeId="0" xr:uid="{00000000-0006-0000-0000-000039040000}">
      <text>
        <r>
          <rPr>
            <b/>
            <sz val="9"/>
            <rFont val="Tahoma"/>
            <charset val="1"/>
          </rPr>
          <t xml:space="preserve">von Kleist, Björn:
</t>
        </r>
        <r>
          <rPr>
            <sz val="9"/>
            <rFont val="Tahoma"/>
            <charset val="1"/>
          </rPr>
          <t>von Kleist, Björn:
CO2-Wert</t>
        </r>
      </text>
    </comment>
    <comment ref="J122" authorId="0" shapeId="0" xr:uid="{00000000-0006-0000-0000-00003A040000}">
      <text>
        <r>
          <rPr>
            <b/>
            <sz val="9"/>
            <rFont val="Tahoma"/>
            <charset val="1"/>
          </rPr>
          <t xml:space="preserve">von Kleist, Björn:
</t>
        </r>
        <r>
          <rPr>
            <sz val="9"/>
            <rFont val="Tahoma"/>
            <charset val="1"/>
          </rPr>
          <t>von Kleist, Björn:
CO2-Wert</t>
        </r>
      </text>
    </comment>
    <comment ref="K122" authorId="0" shapeId="0" xr:uid="{00000000-0006-0000-0000-00003B040000}">
      <text>
        <r>
          <rPr>
            <b/>
            <sz val="9"/>
            <rFont val="Tahoma"/>
            <charset val="1"/>
          </rPr>
          <t xml:space="preserve">von Kleist, Björn:
</t>
        </r>
        <r>
          <rPr>
            <sz val="9"/>
            <rFont val="Tahoma"/>
            <charset val="1"/>
          </rPr>
          <t>von Kleist, Björn:
CO2-Wert</t>
        </r>
      </text>
    </comment>
    <comment ref="L122" authorId="0" shapeId="0" xr:uid="{00000000-0006-0000-0000-00003C040000}">
      <text>
        <r>
          <rPr>
            <b/>
            <sz val="9"/>
            <rFont val="Tahoma"/>
            <charset val="1"/>
          </rPr>
          <t xml:space="preserve">von Kleist, Björn:
</t>
        </r>
        <r>
          <rPr>
            <sz val="9"/>
            <rFont val="Tahoma"/>
            <charset val="1"/>
          </rPr>
          <t>von Kleist, Björn:
CO2-Wert</t>
        </r>
      </text>
    </comment>
    <comment ref="M122" authorId="0" shapeId="0" xr:uid="{00000000-0006-0000-0000-00003D040000}">
      <text>
        <r>
          <rPr>
            <b/>
            <sz val="9"/>
            <rFont val="Tahoma"/>
            <charset val="1"/>
          </rPr>
          <t xml:space="preserve">von Kleist, Björn:
</t>
        </r>
        <r>
          <rPr>
            <sz val="9"/>
            <rFont val="Tahoma"/>
            <charset val="1"/>
          </rPr>
          <t>von Kleist, Björn:
CO2-Wert</t>
        </r>
      </text>
    </comment>
    <comment ref="N122" authorId="0" shapeId="0" xr:uid="{00000000-0006-0000-0000-00003E040000}">
      <text>
        <r>
          <rPr>
            <b/>
            <sz val="9"/>
            <rFont val="Tahoma"/>
            <charset val="1"/>
          </rPr>
          <t xml:space="preserve">von Kleist, Björn:
</t>
        </r>
        <r>
          <rPr>
            <sz val="9"/>
            <rFont val="Tahoma"/>
            <charset val="1"/>
          </rPr>
          <t>von Kleist, Björn:
CO2-Wert</t>
        </r>
      </text>
    </comment>
    <comment ref="O122" authorId="0" shapeId="0" xr:uid="{00000000-0006-0000-0000-00003F040000}">
      <text>
        <r>
          <rPr>
            <b/>
            <sz val="9"/>
            <rFont val="Tahoma"/>
            <charset val="1"/>
          </rPr>
          <t xml:space="preserve">von Kleist, Björn:
</t>
        </r>
        <r>
          <rPr>
            <sz val="9"/>
            <rFont val="Tahoma"/>
            <charset val="1"/>
          </rPr>
          <t>von Kleist, Björn:
CO2-Wert</t>
        </r>
      </text>
    </comment>
    <comment ref="P122" authorId="0" shapeId="0" xr:uid="{00000000-0006-0000-0000-000040040000}">
      <text>
        <r>
          <rPr>
            <b/>
            <sz val="9"/>
            <rFont val="Tahoma"/>
            <charset val="1"/>
          </rPr>
          <t xml:space="preserve">von Kleist, Björn:
</t>
        </r>
        <r>
          <rPr>
            <sz val="9"/>
            <rFont val="Tahoma"/>
            <charset val="1"/>
          </rPr>
          <t>von Kleist, Björn:
CO2-Wert</t>
        </r>
      </text>
    </comment>
    <comment ref="Q122" authorId="0" shapeId="0" xr:uid="{00000000-0006-0000-0000-000041040000}">
      <text>
        <r>
          <rPr>
            <b/>
            <sz val="9"/>
            <rFont val="Tahoma"/>
            <charset val="1"/>
          </rPr>
          <t xml:space="preserve">von Kleist, Björn:
</t>
        </r>
        <r>
          <rPr>
            <sz val="9"/>
            <rFont val="Tahoma"/>
            <charset val="1"/>
          </rPr>
          <t>von Kleist, Björn:
CO2-Wert</t>
        </r>
      </text>
    </comment>
    <comment ref="R122" authorId="0" shapeId="0" xr:uid="{00000000-0006-0000-0000-000042040000}">
      <text>
        <r>
          <rPr>
            <b/>
            <sz val="9"/>
            <rFont val="Tahoma"/>
            <charset val="1"/>
          </rPr>
          <t xml:space="preserve">von Kleist, Björn:
</t>
        </r>
        <r>
          <rPr>
            <sz val="9"/>
            <rFont val="Tahoma"/>
            <charset val="1"/>
          </rPr>
          <t>von Kleist, Björn:
CO2-Wert</t>
        </r>
      </text>
    </comment>
    <comment ref="S122" authorId="0" shapeId="0" xr:uid="{00000000-0006-0000-0000-000043040000}">
      <text>
        <r>
          <rPr>
            <b/>
            <sz val="9"/>
            <rFont val="Tahoma"/>
            <charset val="1"/>
          </rPr>
          <t xml:space="preserve">von Kleist, Björn:
</t>
        </r>
        <r>
          <rPr>
            <sz val="9"/>
            <rFont val="Tahoma"/>
            <charset val="1"/>
          </rPr>
          <t>von Kleist, Björn:
CO2-Wert</t>
        </r>
      </text>
    </comment>
    <comment ref="T122" authorId="0" shapeId="0" xr:uid="{00000000-0006-0000-0000-000044040000}">
      <text>
        <r>
          <rPr>
            <b/>
            <sz val="9"/>
            <rFont val="Tahoma"/>
            <charset val="1"/>
          </rPr>
          <t xml:space="preserve">von Kleist, Björn:
</t>
        </r>
        <r>
          <rPr>
            <sz val="9"/>
            <rFont val="Tahoma"/>
            <charset val="1"/>
          </rPr>
          <t>von Kleist, Björn:
CO2-Wert</t>
        </r>
      </text>
    </comment>
    <comment ref="U122" authorId="0" shapeId="0" xr:uid="{00000000-0006-0000-0000-000045040000}">
      <text>
        <r>
          <rPr>
            <b/>
            <sz val="9"/>
            <rFont val="Tahoma"/>
            <charset val="1"/>
          </rPr>
          <t xml:space="preserve">von Kleist, Björn:
</t>
        </r>
        <r>
          <rPr>
            <sz val="9"/>
            <rFont val="Tahoma"/>
            <charset val="1"/>
          </rPr>
          <t>von Kleist, Björn:
CO2-Wert</t>
        </r>
      </text>
    </comment>
    <comment ref="V122" authorId="0" shapeId="0" xr:uid="{00000000-0006-0000-0000-000046040000}">
      <text>
        <r>
          <rPr>
            <b/>
            <sz val="9"/>
            <rFont val="Tahoma"/>
            <charset val="1"/>
          </rPr>
          <t xml:space="preserve">von Kleist, Björn:
</t>
        </r>
        <r>
          <rPr>
            <sz val="9"/>
            <rFont val="Tahoma"/>
            <charset val="1"/>
          </rPr>
          <t>von Kleist, Björn:
CO2-Wert</t>
        </r>
      </text>
    </comment>
    <comment ref="W122" authorId="0" shapeId="0" xr:uid="{00000000-0006-0000-0000-000047040000}">
      <text>
        <r>
          <rPr>
            <b/>
            <sz val="9"/>
            <rFont val="Tahoma"/>
            <charset val="1"/>
          </rPr>
          <t xml:space="preserve">von Kleist, Björn:
</t>
        </r>
        <r>
          <rPr>
            <sz val="9"/>
            <rFont val="Tahoma"/>
            <charset val="1"/>
          </rPr>
          <t>von Kleist, Björn:
CO2-Wert</t>
        </r>
      </text>
    </comment>
    <comment ref="X122" authorId="0" shapeId="0" xr:uid="{00000000-0006-0000-0000-000048040000}">
      <text>
        <r>
          <rPr>
            <b/>
            <sz val="9"/>
            <rFont val="Tahoma"/>
            <charset val="1"/>
          </rPr>
          <t xml:space="preserve">von Kleist, Björn:
</t>
        </r>
        <r>
          <rPr>
            <sz val="9"/>
            <rFont val="Tahoma"/>
            <charset val="1"/>
          </rPr>
          <t>von Kleist, Björn:
CO2-Wert</t>
        </r>
      </text>
    </comment>
    <comment ref="Y122" authorId="0" shapeId="0" xr:uid="{00000000-0006-0000-0000-000049040000}">
      <text>
        <r>
          <rPr>
            <b/>
            <sz val="9"/>
            <rFont val="Tahoma"/>
            <charset val="1"/>
          </rPr>
          <t xml:space="preserve">von Kleist, Björn:
</t>
        </r>
        <r>
          <rPr>
            <sz val="9"/>
            <rFont val="Tahoma"/>
            <charset val="1"/>
          </rPr>
          <t>von Kleist, Björn:
CO2-Wert</t>
        </r>
      </text>
    </comment>
    <comment ref="Z122" authorId="0" shapeId="0" xr:uid="{00000000-0006-0000-0000-00004A040000}">
      <text>
        <r>
          <rPr>
            <b/>
            <sz val="9"/>
            <rFont val="Tahoma"/>
            <charset val="1"/>
          </rPr>
          <t xml:space="preserve">von Kleist, Björn:
</t>
        </r>
        <r>
          <rPr>
            <sz val="9"/>
            <rFont val="Tahoma"/>
            <charset val="1"/>
          </rPr>
          <t>von Kleist, Björn:
CO2-Wert</t>
        </r>
      </text>
    </comment>
    <comment ref="I123" authorId="0" shapeId="0" xr:uid="{00000000-0006-0000-0000-00004B040000}">
      <text>
        <r>
          <rPr>
            <b/>
            <sz val="9"/>
            <rFont val="Tahoma"/>
            <charset val="1"/>
          </rPr>
          <t xml:space="preserve">Gairola, Krishan:
</t>
        </r>
        <r>
          <rPr>
            <sz val="9"/>
            <rFont val="Tahoma"/>
            <charset val="1"/>
          </rPr>
          <t>Gairola, Krishan:
Textfeld</t>
        </r>
      </text>
    </comment>
    <comment ref="J123" authorId="0" shapeId="0" xr:uid="{00000000-0006-0000-0000-00004C040000}">
      <text>
        <r>
          <rPr>
            <b/>
            <sz val="9"/>
            <rFont val="Tahoma"/>
            <charset val="1"/>
          </rPr>
          <t xml:space="preserve">Gairola, Krishan:
</t>
        </r>
        <r>
          <rPr>
            <sz val="9"/>
            <rFont val="Tahoma"/>
            <charset val="1"/>
          </rPr>
          <t>Gairola, Krishan:
Textfeld</t>
        </r>
      </text>
    </comment>
    <comment ref="K123" authorId="0" shapeId="0" xr:uid="{00000000-0006-0000-0000-00004D040000}">
      <text>
        <r>
          <rPr>
            <b/>
            <sz val="9"/>
            <rFont val="Tahoma"/>
            <charset val="1"/>
          </rPr>
          <t xml:space="preserve">Gairola, Krishan:
</t>
        </r>
        <r>
          <rPr>
            <sz val="9"/>
            <rFont val="Tahoma"/>
            <charset val="1"/>
          </rPr>
          <t>Gairola, Krishan:
Textfeld</t>
        </r>
      </text>
    </comment>
    <comment ref="L123" authorId="0" shapeId="0" xr:uid="{00000000-0006-0000-0000-00004E040000}">
      <text>
        <r>
          <rPr>
            <b/>
            <sz val="9"/>
            <rFont val="Tahoma"/>
            <charset val="1"/>
          </rPr>
          <t xml:space="preserve">Gairola, Krishan:
</t>
        </r>
        <r>
          <rPr>
            <sz val="9"/>
            <rFont val="Tahoma"/>
            <charset val="1"/>
          </rPr>
          <t>Gairola, Krishan:
Textfeld</t>
        </r>
      </text>
    </comment>
    <comment ref="M123" authorId="0" shapeId="0" xr:uid="{00000000-0006-0000-0000-00004F040000}">
      <text>
        <r>
          <rPr>
            <b/>
            <sz val="9"/>
            <rFont val="Tahoma"/>
            <charset val="1"/>
          </rPr>
          <t xml:space="preserve">Gairola, Krishan:
</t>
        </r>
        <r>
          <rPr>
            <sz val="9"/>
            <rFont val="Tahoma"/>
            <charset val="1"/>
          </rPr>
          <t>Gairola, Krishan:
Textfeld</t>
        </r>
      </text>
    </comment>
    <comment ref="N123" authorId="0" shapeId="0" xr:uid="{00000000-0006-0000-0000-000050040000}">
      <text>
        <r>
          <rPr>
            <b/>
            <sz val="9"/>
            <rFont val="Tahoma"/>
            <charset val="1"/>
          </rPr>
          <t xml:space="preserve">Gairola, Krishan:
</t>
        </r>
        <r>
          <rPr>
            <sz val="9"/>
            <rFont val="Tahoma"/>
            <charset val="1"/>
          </rPr>
          <t>Gairola, Krishan:
Textfeld</t>
        </r>
      </text>
    </comment>
    <comment ref="O123" authorId="0" shapeId="0" xr:uid="{00000000-0006-0000-0000-000051040000}">
      <text>
        <r>
          <rPr>
            <b/>
            <sz val="9"/>
            <rFont val="Tahoma"/>
            <charset val="1"/>
          </rPr>
          <t xml:space="preserve">Gairola, Krishan:
</t>
        </r>
        <r>
          <rPr>
            <sz val="9"/>
            <rFont val="Tahoma"/>
            <charset val="1"/>
          </rPr>
          <t>Gairola, Krishan:
Textfeld</t>
        </r>
      </text>
    </comment>
    <comment ref="P123" authorId="0" shapeId="0" xr:uid="{00000000-0006-0000-0000-000052040000}">
      <text>
        <r>
          <rPr>
            <b/>
            <sz val="9"/>
            <rFont val="Tahoma"/>
            <charset val="1"/>
          </rPr>
          <t xml:space="preserve">Gairola, Krishan:
</t>
        </r>
        <r>
          <rPr>
            <sz val="9"/>
            <rFont val="Tahoma"/>
            <charset val="1"/>
          </rPr>
          <t>Gairola, Krishan:
Textfeld</t>
        </r>
      </text>
    </comment>
    <comment ref="Q123" authorId="0" shapeId="0" xr:uid="{00000000-0006-0000-0000-000053040000}">
      <text>
        <r>
          <rPr>
            <b/>
            <sz val="9"/>
            <rFont val="Tahoma"/>
            <charset val="1"/>
          </rPr>
          <t xml:space="preserve">Gairola, Krishan:
</t>
        </r>
        <r>
          <rPr>
            <sz val="9"/>
            <rFont val="Tahoma"/>
            <charset val="1"/>
          </rPr>
          <t>Gairola, Krishan:
Textfeld</t>
        </r>
      </text>
    </comment>
    <comment ref="R123" authorId="0" shapeId="0" xr:uid="{00000000-0006-0000-0000-000054040000}">
      <text>
        <r>
          <rPr>
            <b/>
            <sz val="9"/>
            <rFont val="Tahoma"/>
            <charset val="1"/>
          </rPr>
          <t xml:space="preserve">Gairola, Krishan:
</t>
        </r>
        <r>
          <rPr>
            <sz val="9"/>
            <rFont val="Tahoma"/>
            <charset val="1"/>
          </rPr>
          <t>Gairola, Krishan:
Textfeld</t>
        </r>
      </text>
    </comment>
    <comment ref="S123" authorId="0" shapeId="0" xr:uid="{00000000-0006-0000-0000-000055040000}">
      <text>
        <r>
          <rPr>
            <b/>
            <sz val="9"/>
            <rFont val="Tahoma"/>
            <charset val="1"/>
          </rPr>
          <t xml:space="preserve">Gairola, Krishan:
</t>
        </r>
        <r>
          <rPr>
            <sz val="9"/>
            <rFont val="Tahoma"/>
            <charset val="1"/>
          </rPr>
          <t>Gairola, Krishan:
Textfeld</t>
        </r>
      </text>
    </comment>
    <comment ref="T123" authorId="0" shapeId="0" xr:uid="{00000000-0006-0000-0000-000056040000}">
      <text>
        <r>
          <rPr>
            <b/>
            <sz val="9"/>
            <rFont val="Tahoma"/>
            <charset val="1"/>
          </rPr>
          <t xml:space="preserve">Gairola, Krishan:
</t>
        </r>
        <r>
          <rPr>
            <sz val="9"/>
            <rFont val="Tahoma"/>
            <charset val="1"/>
          </rPr>
          <t>Gairola, Krishan:
Textfeld</t>
        </r>
      </text>
    </comment>
    <comment ref="U123" authorId="0" shapeId="0" xr:uid="{00000000-0006-0000-0000-000057040000}">
      <text>
        <r>
          <rPr>
            <b/>
            <sz val="9"/>
            <rFont val="Tahoma"/>
            <charset val="1"/>
          </rPr>
          <t xml:space="preserve">Gairola, Krishan:
</t>
        </r>
        <r>
          <rPr>
            <sz val="9"/>
            <rFont val="Tahoma"/>
            <charset val="1"/>
          </rPr>
          <t>Gairola, Krishan:
Textfeld</t>
        </r>
      </text>
    </comment>
    <comment ref="V123" authorId="0" shapeId="0" xr:uid="{00000000-0006-0000-0000-000058040000}">
      <text>
        <r>
          <rPr>
            <b/>
            <sz val="9"/>
            <rFont val="Tahoma"/>
            <charset val="1"/>
          </rPr>
          <t xml:space="preserve">Gairola, Krishan:
</t>
        </r>
        <r>
          <rPr>
            <sz val="9"/>
            <rFont val="Tahoma"/>
            <charset val="1"/>
          </rPr>
          <t>Gairola, Krishan:
Textfeld</t>
        </r>
      </text>
    </comment>
    <comment ref="W123" authorId="0" shapeId="0" xr:uid="{00000000-0006-0000-0000-000059040000}">
      <text>
        <r>
          <rPr>
            <b/>
            <sz val="9"/>
            <rFont val="Tahoma"/>
            <charset val="1"/>
          </rPr>
          <t xml:space="preserve">Gairola, Krishan:
</t>
        </r>
        <r>
          <rPr>
            <sz val="9"/>
            <rFont val="Tahoma"/>
            <charset val="1"/>
          </rPr>
          <t>Gairola, Krishan:
Textfeld</t>
        </r>
      </text>
    </comment>
    <comment ref="X123" authorId="0" shapeId="0" xr:uid="{00000000-0006-0000-0000-00005A040000}">
      <text>
        <r>
          <rPr>
            <b/>
            <sz val="9"/>
            <rFont val="Tahoma"/>
            <charset val="1"/>
          </rPr>
          <t xml:space="preserve">Gairola, Krishan:
</t>
        </r>
        <r>
          <rPr>
            <sz val="9"/>
            <rFont val="Tahoma"/>
            <charset val="1"/>
          </rPr>
          <t>Gairola, Krishan:
Textfeld</t>
        </r>
      </text>
    </comment>
    <comment ref="Y123" authorId="0" shapeId="0" xr:uid="{00000000-0006-0000-0000-00005B040000}">
      <text>
        <r>
          <rPr>
            <b/>
            <sz val="9"/>
            <rFont val="Tahoma"/>
            <charset val="1"/>
          </rPr>
          <t xml:space="preserve">Gairola, Krishan:
</t>
        </r>
        <r>
          <rPr>
            <sz val="9"/>
            <rFont val="Tahoma"/>
            <charset val="1"/>
          </rPr>
          <t>Gairola, Krishan:
Textfeld</t>
        </r>
      </text>
    </comment>
    <comment ref="Z123" authorId="0" shapeId="0" xr:uid="{00000000-0006-0000-0000-00005C040000}">
      <text>
        <r>
          <rPr>
            <b/>
            <sz val="9"/>
            <rFont val="Tahoma"/>
            <charset val="1"/>
          </rPr>
          <t xml:space="preserve">Gairola, Krishan:
</t>
        </r>
        <r>
          <rPr>
            <sz val="9"/>
            <rFont val="Tahoma"/>
            <charset val="1"/>
          </rPr>
          <t>Gairola, Krishan:
Textfeld</t>
        </r>
      </text>
    </comment>
    <comment ref="I124" authorId="0" shapeId="0" xr:uid="{00000000-0006-0000-0000-00005D040000}">
      <text>
        <r>
          <rPr>
            <b/>
            <sz val="9"/>
            <rFont val="Tahoma"/>
            <charset val="1"/>
          </rPr>
          <t xml:space="preserve">von Kleist, Björn:
</t>
        </r>
        <r>
          <rPr>
            <sz val="9"/>
            <rFont val="Tahoma"/>
            <charset val="1"/>
          </rPr>
          <t>von Kleist, Björn:
CO2-Wert</t>
        </r>
      </text>
    </comment>
    <comment ref="J124" authorId="0" shapeId="0" xr:uid="{00000000-0006-0000-0000-00005E040000}">
      <text>
        <r>
          <rPr>
            <b/>
            <sz val="9"/>
            <rFont val="Tahoma"/>
            <charset val="1"/>
          </rPr>
          <t xml:space="preserve">von Kleist, Björn:
</t>
        </r>
        <r>
          <rPr>
            <sz val="9"/>
            <rFont val="Tahoma"/>
            <charset val="1"/>
          </rPr>
          <t>von Kleist, Björn:
CO2-Wert</t>
        </r>
      </text>
    </comment>
    <comment ref="K124" authorId="0" shapeId="0" xr:uid="{00000000-0006-0000-0000-00005F040000}">
      <text>
        <r>
          <rPr>
            <b/>
            <sz val="9"/>
            <rFont val="Tahoma"/>
            <charset val="1"/>
          </rPr>
          <t xml:space="preserve">von Kleist, Björn:
</t>
        </r>
        <r>
          <rPr>
            <sz val="9"/>
            <rFont val="Tahoma"/>
            <charset val="1"/>
          </rPr>
          <t>von Kleist, Björn:
CO2-Wert</t>
        </r>
      </text>
    </comment>
    <comment ref="L124" authorId="0" shapeId="0" xr:uid="{00000000-0006-0000-0000-000060040000}">
      <text>
        <r>
          <rPr>
            <b/>
            <sz val="9"/>
            <rFont val="Tahoma"/>
            <charset val="1"/>
          </rPr>
          <t xml:space="preserve">von Kleist, Björn:
</t>
        </r>
        <r>
          <rPr>
            <sz val="9"/>
            <rFont val="Tahoma"/>
            <charset val="1"/>
          </rPr>
          <t>von Kleist, Björn:
CO2-Wert</t>
        </r>
      </text>
    </comment>
    <comment ref="M124" authorId="0" shapeId="0" xr:uid="{00000000-0006-0000-0000-000061040000}">
      <text>
        <r>
          <rPr>
            <b/>
            <sz val="9"/>
            <rFont val="Tahoma"/>
            <charset val="1"/>
          </rPr>
          <t xml:space="preserve">von Kleist, Björn:
</t>
        </r>
        <r>
          <rPr>
            <sz val="9"/>
            <rFont val="Tahoma"/>
            <charset val="1"/>
          </rPr>
          <t>von Kleist, Björn:
CO2-Wert</t>
        </r>
      </text>
    </comment>
    <comment ref="N124" authorId="0" shapeId="0" xr:uid="{00000000-0006-0000-0000-000062040000}">
      <text>
        <r>
          <rPr>
            <b/>
            <sz val="9"/>
            <rFont val="Tahoma"/>
            <charset val="1"/>
          </rPr>
          <t xml:space="preserve">von Kleist, Björn:
</t>
        </r>
        <r>
          <rPr>
            <sz val="9"/>
            <rFont val="Tahoma"/>
            <charset val="1"/>
          </rPr>
          <t>von Kleist, Björn:
CO2-Wert</t>
        </r>
      </text>
    </comment>
    <comment ref="O124" authorId="0" shapeId="0" xr:uid="{00000000-0006-0000-0000-000063040000}">
      <text>
        <r>
          <rPr>
            <b/>
            <sz val="9"/>
            <rFont val="Tahoma"/>
            <charset val="1"/>
          </rPr>
          <t xml:space="preserve">von Kleist, Björn:
</t>
        </r>
        <r>
          <rPr>
            <sz val="9"/>
            <rFont val="Tahoma"/>
            <charset val="1"/>
          </rPr>
          <t>von Kleist, Björn:
CO2-Wert</t>
        </r>
      </text>
    </comment>
    <comment ref="P124" authorId="0" shapeId="0" xr:uid="{00000000-0006-0000-0000-000064040000}">
      <text>
        <r>
          <rPr>
            <b/>
            <sz val="9"/>
            <rFont val="Tahoma"/>
            <charset val="1"/>
          </rPr>
          <t xml:space="preserve">von Kleist, Björn:
</t>
        </r>
        <r>
          <rPr>
            <sz val="9"/>
            <rFont val="Tahoma"/>
            <charset val="1"/>
          </rPr>
          <t>von Kleist, Björn:
CO2-Wert</t>
        </r>
      </text>
    </comment>
    <comment ref="Q124" authorId="0" shapeId="0" xr:uid="{00000000-0006-0000-0000-000065040000}">
      <text>
        <r>
          <rPr>
            <b/>
            <sz val="9"/>
            <rFont val="Tahoma"/>
            <charset val="1"/>
          </rPr>
          <t xml:space="preserve">von Kleist, Björn:
</t>
        </r>
        <r>
          <rPr>
            <sz val="9"/>
            <rFont val="Tahoma"/>
            <charset val="1"/>
          </rPr>
          <t>von Kleist, Björn:
CO2-Wert</t>
        </r>
      </text>
    </comment>
    <comment ref="R124" authorId="0" shapeId="0" xr:uid="{00000000-0006-0000-0000-000066040000}">
      <text>
        <r>
          <rPr>
            <b/>
            <sz val="9"/>
            <rFont val="Tahoma"/>
            <charset val="1"/>
          </rPr>
          <t xml:space="preserve">von Kleist, Björn:
</t>
        </r>
        <r>
          <rPr>
            <sz val="9"/>
            <rFont val="Tahoma"/>
            <charset val="1"/>
          </rPr>
          <t>von Kleist, Björn:
CO2-Wert</t>
        </r>
      </text>
    </comment>
    <comment ref="S124" authorId="0" shapeId="0" xr:uid="{00000000-0006-0000-0000-000067040000}">
      <text>
        <r>
          <rPr>
            <b/>
            <sz val="9"/>
            <rFont val="Tahoma"/>
            <charset val="1"/>
          </rPr>
          <t xml:space="preserve">von Kleist, Björn:
</t>
        </r>
        <r>
          <rPr>
            <sz val="9"/>
            <rFont val="Tahoma"/>
            <charset val="1"/>
          </rPr>
          <t>von Kleist, Björn:
CO2-Wert</t>
        </r>
      </text>
    </comment>
    <comment ref="T124" authorId="0" shapeId="0" xr:uid="{00000000-0006-0000-0000-000068040000}">
      <text>
        <r>
          <rPr>
            <b/>
            <sz val="9"/>
            <rFont val="Tahoma"/>
            <charset val="1"/>
          </rPr>
          <t xml:space="preserve">von Kleist, Björn:
</t>
        </r>
        <r>
          <rPr>
            <sz val="9"/>
            <rFont val="Tahoma"/>
            <charset val="1"/>
          </rPr>
          <t>von Kleist, Björn:
CO2-Wert</t>
        </r>
      </text>
    </comment>
    <comment ref="U124" authorId="0" shapeId="0" xr:uid="{00000000-0006-0000-0000-000069040000}">
      <text>
        <r>
          <rPr>
            <b/>
            <sz val="9"/>
            <rFont val="Tahoma"/>
            <charset val="1"/>
          </rPr>
          <t xml:space="preserve">von Kleist, Björn:
</t>
        </r>
        <r>
          <rPr>
            <sz val="9"/>
            <rFont val="Tahoma"/>
            <charset val="1"/>
          </rPr>
          <t>von Kleist, Björn:
CO2-Wert</t>
        </r>
      </text>
    </comment>
    <comment ref="V124" authorId="0" shapeId="0" xr:uid="{00000000-0006-0000-0000-00006A040000}">
      <text>
        <r>
          <rPr>
            <b/>
            <sz val="9"/>
            <rFont val="Tahoma"/>
            <charset val="1"/>
          </rPr>
          <t xml:space="preserve">von Kleist, Björn:
</t>
        </r>
        <r>
          <rPr>
            <sz val="9"/>
            <rFont val="Tahoma"/>
            <charset val="1"/>
          </rPr>
          <t>von Kleist, Björn:
CO2-Wert</t>
        </r>
      </text>
    </comment>
    <comment ref="W124" authorId="0" shapeId="0" xr:uid="{00000000-0006-0000-0000-00006B040000}">
      <text>
        <r>
          <rPr>
            <b/>
            <sz val="9"/>
            <rFont val="Tahoma"/>
            <charset val="1"/>
          </rPr>
          <t xml:space="preserve">von Kleist, Björn:
</t>
        </r>
        <r>
          <rPr>
            <sz val="9"/>
            <rFont val="Tahoma"/>
            <charset val="1"/>
          </rPr>
          <t>von Kleist, Björn:
CO2-Wert</t>
        </r>
      </text>
    </comment>
    <comment ref="X124" authorId="0" shapeId="0" xr:uid="{00000000-0006-0000-0000-00006C040000}">
      <text>
        <r>
          <rPr>
            <b/>
            <sz val="9"/>
            <rFont val="Tahoma"/>
            <charset val="1"/>
          </rPr>
          <t xml:space="preserve">von Kleist, Björn:
</t>
        </r>
        <r>
          <rPr>
            <sz val="9"/>
            <rFont val="Tahoma"/>
            <charset val="1"/>
          </rPr>
          <t>von Kleist, Björn:
CO2-Wert</t>
        </r>
      </text>
    </comment>
    <comment ref="Y124" authorId="0" shapeId="0" xr:uid="{00000000-0006-0000-0000-00006D040000}">
      <text>
        <r>
          <rPr>
            <b/>
            <sz val="9"/>
            <rFont val="Tahoma"/>
            <charset val="1"/>
          </rPr>
          <t xml:space="preserve">von Kleist, Björn:
</t>
        </r>
        <r>
          <rPr>
            <sz val="9"/>
            <rFont val="Tahoma"/>
            <charset val="1"/>
          </rPr>
          <t>von Kleist, Björn:
CO2-Wert</t>
        </r>
      </text>
    </comment>
    <comment ref="Z124" authorId="0" shapeId="0" xr:uid="{00000000-0006-0000-0000-00006E040000}">
      <text>
        <r>
          <rPr>
            <b/>
            <sz val="9"/>
            <rFont val="Tahoma"/>
            <charset val="1"/>
          </rPr>
          <t xml:space="preserve">von Kleist, Björn:
</t>
        </r>
        <r>
          <rPr>
            <sz val="9"/>
            <rFont val="Tahoma"/>
            <charset val="1"/>
          </rPr>
          <t>von Kleist, Björn:
CO2-Wert</t>
        </r>
      </text>
    </comment>
    <comment ref="I125" authorId="0" shapeId="0" xr:uid="{00000000-0006-0000-0000-00006F040000}">
      <text>
        <r>
          <rPr>
            <b/>
            <sz val="9"/>
            <rFont val="Tahoma"/>
            <charset val="1"/>
          </rPr>
          <t xml:space="preserve">Gairola, Krishan:
</t>
        </r>
        <r>
          <rPr>
            <sz val="9"/>
            <rFont val="Tahoma"/>
            <charset val="1"/>
          </rPr>
          <t>Gairola, Krishan:
Textfeld</t>
        </r>
      </text>
    </comment>
    <comment ref="J125" authorId="0" shapeId="0" xr:uid="{00000000-0006-0000-0000-000070040000}">
      <text>
        <r>
          <rPr>
            <b/>
            <sz val="9"/>
            <rFont val="Tahoma"/>
            <charset val="1"/>
          </rPr>
          <t xml:space="preserve">Gairola, Krishan:
</t>
        </r>
        <r>
          <rPr>
            <sz val="9"/>
            <rFont val="Tahoma"/>
            <charset val="1"/>
          </rPr>
          <t>Gairola, Krishan:
Textfeld</t>
        </r>
      </text>
    </comment>
    <comment ref="K125" authorId="0" shapeId="0" xr:uid="{00000000-0006-0000-0000-000071040000}">
      <text>
        <r>
          <rPr>
            <b/>
            <sz val="9"/>
            <rFont val="Tahoma"/>
            <charset val="1"/>
          </rPr>
          <t xml:space="preserve">Gairola, Krishan:
</t>
        </r>
        <r>
          <rPr>
            <sz val="9"/>
            <rFont val="Tahoma"/>
            <charset val="1"/>
          </rPr>
          <t>Gairola, Krishan:
Textfeld</t>
        </r>
      </text>
    </comment>
    <comment ref="L125" authorId="0" shapeId="0" xr:uid="{00000000-0006-0000-0000-000072040000}">
      <text>
        <r>
          <rPr>
            <b/>
            <sz val="9"/>
            <rFont val="Tahoma"/>
            <charset val="1"/>
          </rPr>
          <t xml:space="preserve">Gairola, Krishan:
</t>
        </r>
        <r>
          <rPr>
            <sz val="9"/>
            <rFont val="Tahoma"/>
            <charset val="1"/>
          </rPr>
          <t>Gairola, Krishan:
Textfeld</t>
        </r>
      </text>
    </comment>
    <comment ref="M125" authorId="0" shapeId="0" xr:uid="{00000000-0006-0000-0000-000073040000}">
      <text>
        <r>
          <rPr>
            <b/>
            <sz val="9"/>
            <rFont val="Tahoma"/>
            <charset val="1"/>
          </rPr>
          <t xml:space="preserve">Gairola, Krishan:
</t>
        </r>
        <r>
          <rPr>
            <sz val="9"/>
            <rFont val="Tahoma"/>
            <charset val="1"/>
          </rPr>
          <t>Gairola, Krishan:
Textfeld</t>
        </r>
      </text>
    </comment>
    <comment ref="N125" authorId="0" shapeId="0" xr:uid="{00000000-0006-0000-0000-000074040000}">
      <text>
        <r>
          <rPr>
            <b/>
            <sz val="9"/>
            <rFont val="Tahoma"/>
            <charset val="1"/>
          </rPr>
          <t xml:space="preserve">Gairola, Krishan:
</t>
        </r>
        <r>
          <rPr>
            <sz val="9"/>
            <rFont val="Tahoma"/>
            <charset val="1"/>
          </rPr>
          <t>Gairola, Krishan:
Textfeld</t>
        </r>
      </text>
    </comment>
    <comment ref="O125" authorId="0" shapeId="0" xr:uid="{00000000-0006-0000-0000-000075040000}">
      <text>
        <r>
          <rPr>
            <b/>
            <sz val="9"/>
            <rFont val="Tahoma"/>
            <charset val="1"/>
          </rPr>
          <t xml:space="preserve">Gairola, Krishan:
</t>
        </r>
        <r>
          <rPr>
            <sz val="9"/>
            <rFont val="Tahoma"/>
            <charset val="1"/>
          </rPr>
          <t>Gairola, Krishan:
Textfeld</t>
        </r>
      </text>
    </comment>
    <comment ref="P125" authorId="0" shapeId="0" xr:uid="{00000000-0006-0000-0000-000076040000}">
      <text>
        <r>
          <rPr>
            <b/>
            <sz val="9"/>
            <rFont val="Tahoma"/>
            <charset val="1"/>
          </rPr>
          <t xml:space="preserve">Gairola, Krishan:
</t>
        </r>
        <r>
          <rPr>
            <sz val="9"/>
            <rFont val="Tahoma"/>
            <charset val="1"/>
          </rPr>
          <t>Gairola, Krishan:
Textfeld</t>
        </r>
      </text>
    </comment>
    <comment ref="Q125" authorId="0" shapeId="0" xr:uid="{00000000-0006-0000-0000-000077040000}">
      <text>
        <r>
          <rPr>
            <b/>
            <sz val="9"/>
            <rFont val="Tahoma"/>
            <charset val="1"/>
          </rPr>
          <t xml:space="preserve">Gairola, Krishan:
</t>
        </r>
        <r>
          <rPr>
            <sz val="9"/>
            <rFont val="Tahoma"/>
            <charset val="1"/>
          </rPr>
          <t>Gairola, Krishan:
Textfeld</t>
        </r>
      </text>
    </comment>
    <comment ref="R125" authorId="0" shapeId="0" xr:uid="{00000000-0006-0000-0000-000078040000}">
      <text>
        <r>
          <rPr>
            <b/>
            <sz val="9"/>
            <rFont val="Tahoma"/>
            <charset val="1"/>
          </rPr>
          <t xml:space="preserve">Gairola, Krishan:
</t>
        </r>
        <r>
          <rPr>
            <sz val="9"/>
            <rFont val="Tahoma"/>
            <charset val="1"/>
          </rPr>
          <t>Gairola, Krishan:
Textfeld</t>
        </r>
      </text>
    </comment>
    <comment ref="S125" authorId="0" shapeId="0" xr:uid="{00000000-0006-0000-0000-000079040000}">
      <text>
        <r>
          <rPr>
            <b/>
            <sz val="9"/>
            <rFont val="Tahoma"/>
            <charset val="1"/>
          </rPr>
          <t xml:space="preserve">Gairola, Krishan:
</t>
        </r>
        <r>
          <rPr>
            <sz val="9"/>
            <rFont val="Tahoma"/>
            <charset val="1"/>
          </rPr>
          <t>Gairola, Krishan:
Textfeld</t>
        </r>
      </text>
    </comment>
    <comment ref="T125" authorId="0" shapeId="0" xr:uid="{00000000-0006-0000-0000-00007A040000}">
      <text>
        <r>
          <rPr>
            <b/>
            <sz val="9"/>
            <rFont val="Tahoma"/>
            <charset val="1"/>
          </rPr>
          <t xml:space="preserve">Gairola, Krishan:
</t>
        </r>
        <r>
          <rPr>
            <sz val="9"/>
            <rFont val="Tahoma"/>
            <charset val="1"/>
          </rPr>
          <t>Gairola, Krishan:
Textfeld</t>
        </r>
      </text>
    </comment>
    <comment ref="U125" authorId="0" shapeId="0" xr:uid="{00000000-0006-0000-0000-00007B040000}">
      <text>
        <r>
          <rPr>
            <b/>
            <sz val="9"/>
            <rFont val="Tahoma"/>
            <charset val="1"/>
          </rPr>
          <t xml:space="preserve">Gairola, Krishan:
</t>
        </r>
        <r>
          <rPr>
            <sz val="9"/>
            <rFont val="Tahoma"/>
            <charset val="1"/>
          </rPr>
          <t>Gairola, Krishan:
Textfeld</t>
        </r>
      </text>
    </comment>
    <comment ref="V125" authorId="0" shapeId="0" xr:uid="{00000000-0006-0000-0000-00007C040000}">
      <text>
        <r>
          <rPr>
            <b/>
            <sz val="9"/>
            <rFont val="Tahoma"/>
            <charset val="1"/>
          </rPr>
          <t xml:space="preserve">Gairola, Krishan:
</t>
        </r>
        <r>
          <rPr>
            <sz val="9"/>
            <rFont val="Tahoma"/>
            <charset val="1"/>
          </rPr>
          <t>Gairola, Krishan:
Textfeld</t>
        </r>
      </text>
    </comment>
    <comment ref="W125" authorId="0" shapeId="0" xr:uid="{00000000-0006-0000-0000-00007D040000}">
      <text>
        <r>
          <rPr>
            <b/>
            <sz val="9"/>
            <rFont val="Tahoma"/>
            <charset val="1"/>
          </rPr>
          <t xml:space="preserve">Gairola, Krishan:
</t>
        </r>
        <r>
          <rPr>
            <sz val="9"/>
            <rFont val="Tahoma"/>
            <charset val="1"/>
          </rPr>
          <t>Gairola, Krishan:
Textfeld</t>
        </r>
      </text>
    </comment>
    <comment ref="X125" authorId="0" shapeId="0" xr:uid="{00000000-0006-0000-0000-00007E040000}">
      <text>
        <r>
          <rPr>
            <b/>
            <sz val="9"/>
            <rFont val="Tahoma"/>
            <charset val="1"/>
          </rPr>
          <t xml:space="preserve">Gairola, Krishan:
</t>
        </r>
        <r>
          <rPr>
            <sz val="9"/>
            <rFont val="Tahoma"/>
            <charset val="1"/>
          </rPr>
          <t>Gairola, Krishan:
Textfeld</t>
        </r>
      </text>
    </comment>
    <comment ref="Y125" authorId="0" shapeId="0" xr:uid="{00000000-0006-0000-0000-00007F040000}">
      <text>
        <r>
          <rPr>
            <b/>
            <sz val="9"/>
            <rFont val="Tahoma"/>
            <charset val="1"/>
          </rPr>
          <t xml:space="preserve">Gairola, Krishan:
</t>
        </r>
        <r>
          <rPr>
            <sz val="9"/>
            <rFont val="Tahoma"/>
            <charset val="1"/>
          </rPr>
          <t>Gairola, Krishan:
Textfeld</t>
        </r>
      </text>
    </comment>
    <comment ref="Z125" authorId="0" shapeId="0" xr:uid="{00000000-0006-0000-0000-000080040000}">
      <text>
        <r>
          <rPr>
            <b/>
            <sz val="9"/>
            <rFont val="Tahoma"/>
            <charset val="1"/>
          </rPr>
          <t xml:space="preserve">Gairola, Krishan:
</t>
        </r>
        <r>
          <rPr>
            <sz val="9"/>
            <rFont val="Tahoma"/>
            <charset val="1"/>
          </rPr>
          <t>Gairola, Krishan:
Textfeld</t>
        </r>
      </text>
    </comment>
    <comment ref="I126" authorId="0" shapeId="0" xr:uid="{00000000-0006-0000-0000-000081040000}">
      <text>
        <r>
          <rPr>
            <b/>
            <sz val="9"/>
            <rFont val="Tahoma"/>
            <charset val="1"/>
          </rPr>
          <t xml:space="preserve">von Kleist, Björn:
</t>
        </r>
        <r>
          <rPr>
            <sz val="9"/>
            <rFont val="Tahoma"/>
            <charset val="1"/>
          </rPr>
          <t>von Kleist, Björn:
CO2-Wert</t>
        </r>
      </text>
    </comment>
    <comment ref="J126" authorId="0" shapeId="0" xr:uid="{00000000-0006-0000-0000-000082040000}">
      <text>
        <r>
          <rPr>
            <b/>
            <sz val="9"/>
            <rFont val="Tahoma"/>
            <charset val="1"/>
          </rPr>
          <t xml:space="preserve">von Kleist, Björn:
</t>
        </r>
        <r>
          <rPr>
            <sz val="9"/>
            <rFont val="Tahoma"/>
            <charset val="1"/>
          </rPr>
          <t>von Kleist, Björn:
CO2-Wert</t>
        </r>
      </text>
    </comment>
    <comment ref="K126" authorId="0" shapeId="0" xr:uid="{00000000-0006-0000-0000-000083040000}">
      <text>
        <r>
          <rPr>
            <b/>
            <sz val="9"/>
            <rFont val="Tahoma"/>
            <charset val="1"/>
          </rPr>
          <t xml:space="preserve">von Kleist, Björn:
</t>
        </r>
        <r>
          <rPr>
            <sz val="9"/>
            <rFont val="Tahoma"/>
            <charset val="1"/>
          </rPr>
          <t>von Kleist, Björn:
CO2-Wert</t>
        </r>
      </text>
    </comment>
    <comment ref="L126" authorId="0" shapeId="0" xr:uid="{00000000-0006-0000-0000-000084040000}">
      <text>
        <r>
          <rPr>
            <b/>
            <sz val="9"/>
            <rFont val="Tahoma"/>
            <charset val="1"/>
          </rPr>
          <t xml:space="preserve">von Kleist, Björn:
</t>
        </r>
        <r>
          <rPr>
            <sz val="9"/>
            <rFont val="Tahoma"/>
            <charset val="1"/>
          </rPr>
          <t>von Kleist, Björn:
CO2-Wert</t>
        </r>
      </text>
    </comment>
    <comment ref="M126" authorId="0" shapeId="0" xr:uid="{00000000-0006-0000-0000-000085040000}">
      <text>
        <r>
          <rPr>
            <b/>
            <sz val="9"/>
            <rFont val="Tahoma"/>
            <charset val="1"/>
          </rPr>
          <t xml:space="preserve">von Kleist, Björn:
</t>
        </r>
        <r>
          <rPr>
            <sz val="9"/>
            <rFont val="Tahoma"/>
            <charset val="1"/>
          </rPr>
          <t>von Kleist, Björn:
CO2-Wert</t>
        </r>
      </text>
    </comment>
    <comment ref="N126" authorId="0" shapeId="0" xr:uid="{00000000-0006-0000-0000-000086040000}">
      <text>
        <r>
          <rPr>
            <b/>
            <sz val="9"/>
            <rFont val="Tahoma"/>
            <charset val="1"/>
          </rPr>
          <t xml:space="preserve">von Kleist, Björn:
</t>
        </r>
        <r>
          <rPr>
            <sz val="9"/>
            <rFont val="Tahoma"/>
            <charset val="1"/>
          </rPr>
          <t>von Kleist, Björn:
CO2-Wert</t>
        </r>
      </text>
    </comment>
    <comment ref="O126" authorId="0" shapeId="0" xr:uid="{00000000-0006-0000-0000-000087040000}">
      <text>
        <r>
          <rPr>
            <b/>
            <sz val="9"/>
            <rFont val="Tahoma"/>
            <charset val="1"/>
          </rPr>
          <t xml:space="preserve">von Kleist, Björn:
</t>
        </r>
        <r>
          <rPr>
            <sz val="9"/>
            <rFont val="Tahoma"/>
            <charset val="1"/>
          </rPr>
          <t>von Kleist, Björn:
CO2-Wert</t>
        </r>
      </text>
    </comment>
    <comment ref="P126" authorId="0" shapeId="0" xr:uid="{00000000-0006-0000-0000-000088040000}">
      <text>
        <r>
          <rPr>
            <b/>
            <sz val="9"/>
            <rFont val="Tahoma"/>
            <charset val="1"/>
          </rPr>
          <t xml:space="preserve">von Kleist, Björn:
</t>
        </r>
        <r>
          <rPr>
            <sz val="9"/>
            <rFont val="Tahoma"/>
            <charset val="1"/>
          </rPr>
          <t>von Kleist, Björn:
CO2-Wert</t>
        </r>
      </text>
    </comment>
    <comment ref="Q126" authorId="0" shapeId="0" xr:uid="{00000000-0006-0000-0000-000089040000}">
      <text>
        <r>
          <rPr>
            <b/>
            <sz val="9"/>
            <rFont val="Tahoma"/>
            <charset val="1"/>
          </rPr>
          <t xml:space="preserve">von Kleist, Björn:
</t>
        </r>
        <r>
          <rPr>
            <sz val="9"/>
            <rFont val="Tahoma"/>
            <charset val="1"/>
          </rPr>
          <t>von Kleist, Björn:
CO2-Wert</t>
        </r>
      </text>
    </comment>
    <comment ref="R126" authorId="0" shapeId="0" xr:uid="{00000000-0006-0000-0000-00008A040000}">
      <text>
        <r>
          <rPr>
            <b/>
            <sz val="9"/>
            <rFont val="Tahoma"/>
            <charset val="1"/>
          </rPr>
          <t xml:space="preserve">von Kleist, Björn:
</t>
        </r>
        <r>
          <rPr>
            <sz val="9"/>
            <rFont val="Tahoma"/>
            <charset val="1"/>
          </rPr>
          <t>von Kleist, Björn:
CO2-Wert</t>
        </r>
      </text>
    </comment>
    <comment ref="S126" authorId="0" shapeId="0" xr:uid="{00000000-0006-0000-0000-00008B040000}">
      <text>
        <r>
          <rPr>
            <b/>
            <sz val="9"/>
            <rFont val="Tahoma"/>
            <charset val="1"/>
          </rPr>
          <t xml:space="preserve">von Kleist, Björn:
</t>
        </r>
        <r>
          <rPr>
            <sz val="9"/>
            <rFont val="Tahoma"/>
            <charset val="1"/>
          </rPr>
          <t>von Kleist, Björn:
CO2-Wert</t>
        </r>
      </text>
    </comment>
    <comment ref="T126" authorId="0" shapeId="0" xr:uid="{00000000-0006-0000-0000-00008C040000}">
      <text>
        <r>
          <rPr>
            <b/>
            <sz val="9"/>
            <rFont val="Tahoma"/>
            <charset val="1"/>
          </rPr>
          <t xml:space="preserve">von Kleist, Björn:
</t>
        </r>
        <r>
          <rPr>
            <sz val="9"/>
            <rFont val="Tahoma"/>
            <charset val="1"/>
          </rPr>
          <t>von Kleist, Björn:
CO2-Wert</t>
        </r>
      </text>
    </comment>
    <comment ref="U126" authorId="0" shapeId="0" xr:uid="{00000000-0006-0000-0000-00008D040000}">
      <text>
        <r>
          <rPr>
            <b/>
            <sz val="9"/>
            <rFont val="Tahoma"/>
            <charset val="1"/>
          </rPr>
          <t xml:space="preserve">von Kleist, Björn:
</t>
        </r>
        <r>
          <rPr>
            <sz val="9"/>
            <rFont val="Tahoma"/>
            <charset val="1"/>
          </rPr>
          <t>von Kleist, Björn:
CO2-Wert</t>
        </r>
      </text>
    </comment>
    <comment ref="V126" authorId="0" shapeId="0" xr:uid="{00000000-0006-0000-0000-00008E040000}">
      <text>
        <r>
          <rPr>
            <b/>
            <sz val="9"/>
            <rFont val="Tahoma"/>
            <charset val="1"/>
          </rPr>
          <t xml:space="preserve">von Kleist, Björn:
</t>
        </r>
        <r>
          <rPr>
            <sz val="9"/>
            <rFont val="Tahoma"/>
            <charset val="1"/>
          </rPr>
          <t>von Kleist, Björn:
CO2-Wert</t>
        </r>
      </text>
    </comment>
    <comment ref="W126" authorId="0" shapeId="0" xr:uid="{00000000-0006-0000-0000-00008F040000}">
      <text>
        <r>
          <rPr>
            <b/>
            <sz val="9"/>
            <rFont val="Tahoma"/>
            <charset val="1"/>
          </rPr>
          <t xml:space="preserve">von Kleist, Björn:
</t>
        </r>
        <r>
          <rPr>
            <sz val="9"/>
            <rFont val="Tahoma"/>
            <charset val="1"/>
          </rPr>
          <t>von Kleist, Björn:
CO2-Wert</t>
        </r>
      </text>
    </comment>
    <comment ref="X126" authorId="0" shapeId="0" xr:uid="{00000000-0006-0000-0000-000090040000}">
      <text>
        <r>
          <rPr>
            <b/>
            <sz val="9"/>
            <rFont val="Tahoma"/>
            <charset val="1"/>
          </rPr>
          <t xml:space="preserve">von Kleist, Björn:
</t>
        </r>
        <r>
          <rPr>
            <sz val="9"/>
            <rFont val="Tahoma"/>
            <charset val="1"/>
          </rPr>
          <t>von Kleist, Björn:
CO2-Wert</t>
        </r>
      </text>
    </comment>
    <comment ref="Y126" authorId="0" shapeId="0" xr:uid="{00000000-0006-0000-0000-000091040000}">
      <text>
        <r>
          <rPr>
            <b/>
            <sz val="9"/>
            <rFont val="Tahoma"/>
            <charset val="1"/>
          </rPr>
          <t xml:space="preserve">von Kleist, Björn:
</t>
        </r>
        <r>
          <rPr>
            <sz val="9"/>
            <rFont val="Tahoma"/>
            <charset val="1"/>
          </rPr>
          <t>von Kleist, Björn:
CO2-Wert</t>
        </r>
      </text>
    </comment>
    <comment ref="Z126" authorId="0" shapeId="0" xr:uid="{00000000-0006-0000-0000-000092040000}">
      <text>
        <r>
          <rPr>
            <b/>
            <sz val="9"/>
            <rFont val="Tahoma"/>
            <charset val="1"/>
          </rPr>
          <t xml:space="preserve">von Kleist, Björn:
</t>
        </r>
        <r>
          <rPr>
            <sz val="9"/>
            <rFont val="Tahoma"/>
            <charset val="1"/>
          </rPr>
          <t>von Kleist, Björn:
CO2-Wert</t>
        </r>
      </text>
    </comment>
    <comment ref="I127" authorId="0" shapeId="0" xr:uid="{00000000-0006-0000-0000-000093040000}">
      <text>
        <r>
          <rPr>
            <b/>
            <sz val="9"/>
            <rFont val="Tahoma"/>
            <charset val="1"/>
          </rPr>
          <t xml:space="preserve">Gairola, Krishan:
</t>
        </r>
        <r>
          <rPr>
            <sz val="9"/>
            <rFont val="Tahoma"/>
            <charset val="1"/>
          </rPr>
          <t>Gairola, Krishan:
Textfeld</t>
        </r>
      </text>
    </comment>
    <comment ref="J127" authorId="0" shapeId="0" xr:uid="{00000000-0006-0000-0000-000094040000}">
      <text>
        <r>
          <rPr>
            <b/>
            <sz val="9"/>
            <rFont val="Tahoma"/>
            <charset val="1"/>
          </rPr>
          <t xml:space="preserve">Gairola, Krishan:
</t>
        </r>
        <r>
          <rPr>
            <sz val="9"/>
            <rFont val="Tahoma"/>
            <charset val="1"/>
          </rPr>
          <t>Gairola, Krishan:
Textfeld</t>
        </r>
      </text>
    </comment>
    <comment ref="K127" authorId="0" shapeId="0" xr:uid="{00000000-0006-0000-0000-000095040000}">
      <text>
        <r>
          <rPr>
            <b/>
            <sz val="9"/>
            <rFont val="Tahoma"/>
            <charset val="1"/>
          </rPr>
          <t xml:space="preserve">Gairola, Krishan:
</t>
        </r>
        <r>
          <rPr>
            <sz val="9"/>
            <rFont val="Tahoma"/>
            <charset val="1"/>
          </rPr>
          <t>Gairola, Krishan:
Textfeld</t>
        </r>
      </text>
    </comment>
    <comment ref="L127" authorId="0" shapeId="0" xr:uid="{00000000-0006-0000-0000-000096040000}">
      <text>
        <r>
          <rPr>
            <b/>
            <sz val="9"/>
            <rFont val="Tahoma"/>
            <charset val="1"/>
          </rPr>
          <t xml:space="preserve">Gairola, Krishan:
</t>
        </r>
        <r>
          <rPr>
            <sz val="9"/>
            <rFont val="Tahoma"/>
            <charset val="1"/>
          </rPr>
          <t>Gairola, Krishan:
Textfeld</t>
        </r>
      </text>
    </comment>
    <comment ref="M127" authorId="0" shapeId="0" xr:uid="{00000000-0006-0000-0000-000097040000}">
      <text>
        <r>
          <rPr>
            <b/>
            <sz val="9"/>
            <rFont val="Tahoma"/>
            <charset val="1"/>
          </rPr>
          <t xml:space="preserve">Gairola, Krishan:
</t>
        </r>
        <r>
          <rPr>
            <sz val="9"/>
            <rFont val="Tahoma"/>
            <charset val="1"/>
          </rPr>
          <t>Gairola, Krishan:
Textfeld</t>
        </r>
      </text>
    </comment>
    <comment ref="N127" authorId="0" shapeId="0" xr:uid="{00000000-0006-0000-0000-000098040000}">
      <text>
        <r>
          <rPr>
            <b/>
            <sz val="9"/>
            <rFont val="Tahoma"/>
            <charset val="1"/>
          </rPr>
          <t xml:space="preserve">Gairola, Krishan:
</t>
        </r>
        <r>
          <rPr>
            <sz val="9"/>
            <rFont val="Tahoma"/>
            <charset val="1"/>
          </rPr>
          <t>Gairola, Krishan:
Textfeld</t>
        </r>
      </text>
    </comment>
    <comment ref="O127" authorId="0" shapeId="0" xr:uid="{00000000-0006-0000-0000-000099040000}">
      <text>
        <r>
          <rPr>
            <b/>
            <sz val="9"/>
            <rFont val="Tahoma"/>
            <charset val="1"/>
          </rPr>
          <t xml:space="preserve">Gairola, Krishan:
</t>
        </r>
        <r>
          <rPr>
            <sz val="9"/>
            <rFont val="Tahoma"/>
            <charset val="1"/>
          </rPr>
          <t>Gairola, Krishan:
Textfeld</t>
        </r>
      </text>
    </comment>
    <comment ref="P127" authorId="0" shapeId="0" xr:uid="{00000000-0006-0000-0000-00009A040000}">
      <text>
        <r>
          <rPr>
            <b/>
            <sz val="9"/>
            <rFont val="Tahoma"/>
            <charset val="1"/>
          </rPr>
          <t xml:space="preserve">Gairola, Krishan:
</t>
        </r>
        <r>
          <rPr>
            <sz val="9"/>
            <rFont val="Tahoma"/>
            <charset val="1"/>
          </rPr>
          <t>Gairola, Krishan:
Textfeld</t>
        </r>
      </text>
    </comment>
    <comment ref="Q127" authorId="0" shapeId="0" xr:uid="{00000000-0006-0000-0000-00009B040000}">
      <text>
        <r>
          <rPr>
            <b/>
            <sz val="9"/>
            <rFont val="Tahoma"/>
            <charset val="1"/>
          </rPr>
          <t xml:space="preserve">Gairola, Krishan:
</t>
        </r>
        <r>
          <rPr>
            <sz val="9"/>
            <rFont val="Tahoma"/>
            <charset val="1"/>
          </rPr>
          <t>Gairola, Krishan:
Textfeld</t>
        </r>
      </text>
    </comment>
    <comment ref="R127" authorId="0" shapeId="0" xr:uid="{00000000-0006-0000-0000-00009C040000}">
      <text>
        <r>
          <rPr>
            <b/>
            <sz val="9"/>
            <rFont val="Tahoma"/>
            <charset val="1"/>
          </rPr>
          <t xml:space="preserve">Gairola, Krishan:
</t>
        </r>
        <r>
          <rPr>
            <sz val="9"/>
            <rFont val="Tahoma"/>
            <charset val="1"/>
          </rPr>
          <t>Gairola, Krishan:
Textfeld</t>
        </r>
      </text>
    </comment>
    <comment ref="S127" authorId="0" shapeId="0" xr:uid="{00000000-0006-0000-0000-00009D040000}">
      <text>
        <r>
          <rPr>
            <b/>
            <sz val="9"/>
            <rFont val="Tahoma"/>
            <charset val="1"/>
          </rPr>
          <t xml:space="preserve">Gairola, Krishan:
</t>
        </r>
        <r>
          <rPr>
            <sz val="9"/>
            <rFont val="Tahoma"/>
            <charset val="1"/>
          </rPr>
          <t>Gairola, Krishan:
Textfeld</t>
        </r>
      </text>
    </comment>
    <comment ref="T127" authorId="0" shapeId="0" xr:uid="{00000000-0006-0000-0000-00009E040000}">
      <text>
        <r>
          <rPr>
            <b/>
            <sz val="9"/>
            <rFont val="Tahoma"/>
            <charset val="1"/>
          </rPr>
          <t xml:space="preserve">Gairola, Krishan:
</t>
        </r>
        <r>
          <rPr>
            <sz val="9"/>
            <rFont val="Tahoma"/>
            <charset val="1"/>
          </rPr>
          <t>Gairola, Krishan:
Textfeld</t>
        </r>
      </text>
    </comment>
    <comment ref="U127" authorId="0" shapeId="0" xr:uid="{00000000-0006-0000-0000-00009F040000}">
      <text>
        <r>
          <rPr>
            <b/>
            <sz val="9"/>
            <rFont val="Tahoma"/>
            <charset val="1"/>
          </rPr>
          <t xml:space="preserve">Gairola, Krishan:
</t>
        </r>
        <r>
          <rPr>
            <sz val="9"/>
            <rFont val="Tahoma"/>
            <charset val="1"/>
          </rPr>
          <t>Gairola, Krishan:
Textfeld</t>
        </r>
      </text>
    </comment>
    <comment ref="V127" authorId="0" shapeId="0" xr:uid="{00000000-0006-0000-0000-0000A0040000}">
      <text>
        <r>
          <rPr>
            <b/>
            <sz val="9"/>
            <rFont val="Tahoma"/>
            <charset val="1"/>
          </rPr>
          <t xml:space="preserve">Gairola, Krishan:
</t>
        </r>
        <r>
          <rPr>
            <sz val="9"/>
            <rFont val="Tahoma"/>
            <charset val="1"/>
          </rPr>
          <t>Gairola, Krishan:
Textfeld</t>
        </r>
      </text>
    </comment>
    <comment ref="W127" authorId="0" shapeId="0" xr:uid="{00000000-0006-0000-0000-0000A1040000}">
      <text>
        <r>
          <rPr>
            <b/>
            <sz val="9"/>
            <rFont val="Tahoma"/>
            <charset val="1"/>
          </rPr>
          <t xml:space="preserve">Gairola, Krishan:
</t>
        </r>
        <r>
          <rPr>
            <sz val="9"/>
            <rFont val="Tahoma"/>
            <charset val="1"/>
          </rPr>
          <t>Gairola, Krishan:
Textfeld</t>
        </r>
      </text>
    </comment>
    <comment ref="X127" authorId="0" shapeId="0" xr:uid="{00000000-0006-0000-0000-0000A2040000}">
      <text>
        <r>
          <rPr>
            <b/>
            <sz val="9"/>
            <rFont val="Tahoma"/>
            <charset val="1"/>
          </rPr>
          <t xml:space="preserve">Gairola, Krishan:
</t>
        </r>
        <r>
          <rPr>
            <sz val="9"/>
            <rFont val="Tahoma"/>
            <charset val="1"/>
          </rPr>
          <t>Gairola, Krishan:
Textfeld</t>
        </r>
      </text>
    </comment>
    <comment ref="Y127" authorId="0" shapeId="0" xr:uid="{00000000-0006-0000-0000-0000A3040000}">
      <text>
        <r>
          <rPr>
            <b/>
            <sz val="9"/>
            <rFont val="Tahoma"/>
            <charset val="1"/>
          </rPr>
          <t xml:space="preserve">Gairola, Krishan:
</t>
        </r>
        <r>
          <rPr>
            <sz val="9"/>
            <rFont val="Tahoma"/>
            <charset val="1"/>
          </rPr>
          <t>Gairola, Krishan:
Textfeld</t>
        </r>
      </text>
    </comment>
    <comment ref="Z127" authorId="0" shapeId="0" xr:uid="{00000000-0006-0000-0000-0000A4040000}">
      <text>
        <r>
          <rPr>
            <b/>
            <sz val="9"/>
            <rFont val="Tahoma"/>
            <charset val="1"/>
          </rPr>
          <t xml:space="preserve">Gairola, Krishan:
</t>
        </r>
        <r>
          <rPr>
            <sz val="9"/>
            <rFont val="Tahoma"/>
            <charset val="1"/>
          </rPr>
          <t>Gairola, Krishan:
Textfeld</t>
        </r>
      </text>
    </comment>
    <comment ref="I128" authorId="0" shapeId="0" xr:uid="{00000000-0006-0000-0000-0000A5040000}">
      <text>
        <r>
          <rPr>
            <b/>
            <sz val="9"/>
            <rFont val="Tahoma"/>
            <charset val="1"/>
          </rPr>
          <t xml:space="preserve">von Kleist, Björn:
</t>
        </r>
        <r>
          <rPr>
            <sz val="9"/>
            <rFont val="Tahoma"/>
            <charset val="1"/>
          </rPr>
          <t>von Kleist, Björn:
CO2-Wert</t>
        </r>
      </text>
    </comment>
    <comment ref="J128" authorId="0" shapeId="0" xr:uid="{00000000-0006-0000-0000-0000A6040000}">
      <text>
        <r>
          <rPr>
            <b/>
            <sz val="9"/>
            <rFont val="Tahoma"/>
            <charset val="1"/>
          </rPr>
          <t xml:space="preserve">von Kleist, Björn:
</t>
        </r>
        <r>
          <rPr>
            <sz val="9"/>
            <rFont val="Tahoma"/>
            <charset val="1"/>
          </rPr>
          <t>von Kleist, Björn:
CO2-Wert</t>
        </r>
      </text>
    </comment>
    <comment ref="K128" authorId="0" shapeId="0" xr:uid="{00000000-0006-0000-0000-0000A7040000}">
      <text>
        <r>
          <rPr>
            <b/>
            <sz val="9"/>
            <rFont val="Tahoma"/>
            <charset val="1"/>
          </rPr>
          <t xml:space="preserve">von Kleist, Björn:
</t>
        </r>
        <r>
          <rPr>
            <sz val="9"/>
            <rFont val="Tahoma"/>
            <charset val="1"/>
          </rPr>
          <t>von Kleist, Björn:
CO2-Wert</t>
        </r>
      </text>
    </comment>
    <comment ref="L128" authorId="0" shapeId="0" xr:uid="{00000000-0006-0000-0000-0000A8040000}">
      <text>
        <r>
          <rPr>
            <b/>
            <sz val="9"/>
            <rFont val="Tahoma"/>
            <charset val="1"/>
          </rPr>
          <t xml:space="preserve">von Kleist, Björn:
</t>
        </r>
        <r>
          <rPr>
            <sz val="9"/>
            <rFont val="Tahoma"/>
            <charset val="1"/>
          </rPr>
          <t>von Kleist, Björn:
CO2-Wert</t>
        </r>
      </text>
    </comment>
    <comment ref="M128" authorId="0" shapeId="0" xr:uid="{00000000-0006-0000-0000-0000A9040000}">
      <text>
        <r>
          <rPr>
            <b/>
            <sz val="9"/>
            <rFont val="Tahoma"/>
            <charset val="1"/>
          </rPr>
          <t xml:space="preserve">von Kleist, Björn:
</t>
        </r>
        <r>
          <rPr>
            <sz val="9"/>
            <rFont val="Tahoma"/>
            <charset val="1"/>
          </rPr>
          <t>von Kleist, Björn:
CO2-Wert</t>
        </r>
      </text>
    </comment>
    <comment ref="N128" authorId="0" shapeId="0" xr:uid="{00000000-0006-0000-0000-0000AA040000}">
      <text>
        <r>
          <rPr>
            <b/>
            <sz val="9"/>
            <rFont val="Tahoma"/>
            <charset val="1"/>
          </rPr>
          <t xml:space="preserve">von Kleist, Björn:
</t>
        </r>
        <r>
          <rPr>
            <sz val="9"/>
            <rFont val="Tahoma"/>
            <charset val="1"/>
          </rPr>
          <t>von Kleist, Björn:
CO2-Wert</t>
        </r>
      </text>
    </comment>
    <comment ref="O128" authorId="0" shapeId="0" xr:uid="{00000000-0006-0000-0000-0000AB040000}">
      <text>
        <r>
          <rPr>
            <b/>
            <sz val="9"/>
            <rFont val="Tahoma"/>
            <charset val="1"/>
          </rPr>
          <t xml:space="preserve">von Kleist, Björn:
</t>
        </r>
        <r>
          <rPr>
            <sz val="9"/>
            <rFont val="Tahoma"/>
            <charset val="1"/>
          </rPr>
          <t>von Kleist, Björn:
CO2-Wert</t>
        </r>
      </text>
    </comment>
    <comment ref="P128" authorId="0" shapeId="0" xr:uid="{00000000-0006-0000-0000-0000AC040000}">
      <text>
        <r>
          <rPr>
            <b/>
            <sz val="9"/>
            <rFont val="Tahoma"/>
            <charset val="1"/>
          </rPr>
          <t xml:space="preserve">von Kleist, Björn:
</t>
        </r>
        <r>
          <rPr>
            <sz val="9"/>
            <rFont val="Tahoma"/>
            <charset val="1"/>
          </rPr>
          <t>von Kleist, Björn:
CO2-Wert</t>
        </r>
      </text>
    </comment>
    <comment ref="Q128" authorId="0" shapeId="0" xr:uid="{00000000-0006-0000-0000-0000AD040000}">
      <text>
        <r>
          <rPr>
            <b/>
            <sz val="9"/>
            <rFont val="Tahoma"/>
            <charset val="1"/>
          </rPr>
          <t xml:space="preserve">von Kleist, Björn:
</t>
        </r>
        <r>
          <rPr>
            <sz val="9"/>
            <rFont val="Tahoma"/>
            <charset val="1"/>
          </rPr>
          <t>von Kleist, Björn:
CO2-Wert</t>
        </r>
      </text>
    </comment>
    <comment ref="R128" authorId="0" shapeId="0" xr:uid="{00000000-0006-0000-0000-0000AE040000}">
      <text>
        <r>
          <rPr>
            <b/>
            <sz val="9"/>
            <rFont val="Tahoma"/>
            <charset val="1"/>
          </rPr>
          <t xml:space="preserve">von Kleist, Björn:
</t>
        </r>
        <r>
          <rPr>
            <sz val="9"/>
            <rFont val="Tahoma"/>
            <charset val="1"/>
          </rPr>
          <t>von Kleist, Björn:
CO2-Wert</t>
        </r>
      </text>
    </comment>
    <comment ref="S128" authorId="0" shapeId="0" xr:uid="{00000000-0006-0000-0000-0000AF040000}">
      <text>
        <r>
          <rPr>
            <b/>
            <sz val="9"/>
            <rFont val="Tahoma"/>
            <charset val="1"/>
          </rPr>
          <t xml:space="preserve">von Kleist, Björn:
</t>
        </r>
        <r>
          <rPr>
            <sz val="9"/>
            <rFont val="Tahoma"/>
            <charset val="1"/>
          </rPr>
          <t>von Kleist, Björn:
CO2-Wert</t>
        </r>
      </text>
    </comment>
    <comment ref="T128" authorId="0" shapeId="0" xr:uid="{00000000-0006-0000-0000-0000B0040000}">
      <text>
        <r>
          <rPr>
            <b/>
            <sz val="9"/>
            <rFont val="Tahoma"/>
            <charset val="1"/>
          </rPr>
          <t xml:space="preserve">von Kleist, Björn:
</t>
        </r>
        <r>
          <rPr>
            <sz val="9"/>
            <rFont val="Tahoma"/>
            <charset val="1"/>
          </rPr>
          <t>von Kleist, Björn:
CO2-Wert</t>
        </r>
      </text>
    </comment>
    <comment ref="U128" authorId="0" shapeId="0" xr:uid="{00000000-0006-0000-0000-0000B1040000}">
      <text>
        <r>
          <rPr>
            <b/>
            <sz val="9"/>
            <rFont val="Tahoma"/>
            <charset val="1"/>
          </rPr>
          <t xml:space="preserve">von Kleist, Björn:
</t>
        </r>
        <r>
          <rPr>
            <sz val="9"/>
            <rFont val="Tahoma"/>
            <charset val="1"/>
          </rPr>
          <t>von Kleist, Björn:
CO2-Wert</t>
        </r>
      </text>
    </comment>
    <comment ref="V128" authorId="0" shapeId="0" xr:uid="{00000000-0006-0000-0000-0000B2040000}">
      <text>
        <r>
          <rPr>
            <b/>
            <sz val="9"/>
            <rFont val="Tahoma"/>
            <charset val="1"/>
          </rPr>
          <t xml:space="preserve">von Kleist, Björn:
</t>
        </r>
        <r>
          <rPr>
            <sz val="9"/>
            <rFont val="Tahoma"/>
            <charset val="1"/>
          </rPr>
          <t>von Kleist, Björn:
CO2-Wert</t>
        </r>
      </text>
    </comment>
    <comment ref="W128" authorId="0" shapeId="0" xr:uid="{00000000-0006-0000-0000-0000B3040000}">
      <text>
        <r>
          <rPr>
            <b/>
            <sz val="9"/>
            <rFont val="Tahoma"/>
            <charset val="1"/>
          </rPr>
          <t xml:space="preserve">von Kleist, Björn:
</t>
        </r>
        <r>
          <rPr>
            <sz val="9"/>
            <rFont val="Tahoma"/>
            <charset val="1"/>
          </rPr>
          <t>von Kleist, Björn:
CO2-Wert</t>
        </r>
      </text>
    </comment>
    <comment ref="X128" authorId="0" shapeId="0" xr:uid="{00000000-0006-0000-0000-0000B4040000}">
      <text>
        <r>
          <rPr>
            <b/>
            <sz val="9"/>
            <rFont val="Tahoma"/>
            <charset val="1"/>
          </rPr>
          <t xml:space="preserve">von Kleist, Björn:
</t>
        </r>
        <r>
          <rPr>
            <sz val="9"/>
            <rFont val="Tahoma"/>
            <charset val="1"/>
          </rPr>
          <t>von Kleist, Björn:
CO2-Wert</t>
        </r>
      </text>
    </comment>
    <comment ref="Y128" authorId="0" shapeId="0" xr:uid="{00000000-0006-0000-0000-0000B5040000}">
      <text>
        <r>
          <rPr>
            <b/>
            <sz val="9"/>
            <rFont val="Tahoma"/>
            <charset val="1"/>
          </rPr>
          <t xml:space="preserve">von Kleist, Björn:
</t>
        </r>
        <r>
          <rPr>
            <sz val="9"/>
            <rFont val="Tahoma"/>
            <charset val="1"/>
          </rPr>
          <t>von Kleist, Björn:
CO2-Wert</t>
        </r>
      </text>
    </comment>
    <comment ref="Z128" authorId="0" shapeId="0" xr:uid="{00000000-0006-0000-0000-0000B6040000}">
      <text>
        <r>
          <rPr>
            <b/>
            <sz val="9"/>
            <rFont val="Tahoma"/>
            <charset val="1"/>
          </rPr>
          <t xml:space="preserve">von Kleist, Björn:
</t>
        </r>
        <r>
          <rPr>
            <sz val="9"/>
            <rFont val="Tahoma"/>
            <charset val="1"/>
          </rPr>
          <t>von Kleist, Björn:
CO2-Wert</t>
        </r>
      </text>
    </comment>
    <comment ref="I129" authorId="0" shapeId="0" xr:uid="{00000000-0006-0000-0000-0000B7040000}">
      <text>
        <r>
          <rPr>
            <b/>
            <sz val="9"/>
            <rFont val="Tahoma"/>
            <charset val="1"/>
          </rPr>
          <t xml:space="preserve">Gairola, Krishan:
</t>
        </r>
        <r>
          <rPr>
            <sz val="9"/>
            <rFont val="Tahoma"/>
            <charset val="1"/>
          </rPr>
          <t>Gairola, Krishan:
Textfeld</t>
        </r>
      </text>
    </comment>
    <comment ref="J129" authorId="0" shapeId="0" xr:uid="{00000000-0006-0000-0000-0000B8040000}">
      <text>
        <r>
          <rPr>
            <b/>
            <sz val="9"/>
            <rFont val="Tahoma"/>
            <charset val="1"/>
          </rPr>
          <t xml:space="preserve">Gairola, Krishan:
</t>
        </r>
        <r>
          <rPr>
            <sz val="9"/>
            <rFont val="Tahoma"/>
            <charset val="1"/>
          </rPr>
          <t>Gairola, Krishan:
Textfeld</t>
        </r>
      </text>
    </comment>
    <comment ref="K129" authorId="0" shapeId="0" xr:uid="{00000000-0006-0000-0000-0000B9040000}">
      <text>
        <r>
          <rPr>
            <b/>
            <sz val="9"/>
            <rFont val="Tahoma"/>
            <charset val="1"/>
          </rPr>
          <t xml:space="preserve">Gairola, Krishan:
</t>
        </r>
        <r>
          <rPr>
            <sz val="9"/>
            <rFont val="Tahoma"/>
            <charset val="1"/>
          </rPr>
          <t>Gairola, Krishan:
Textfeld</t>
        </r>
      </text>
    </comment>
    <comment ref="L129" authorId="0" shapeId="0" xr:uid="{00000000-0006-0000-0000-0000BA040000}">
      <text>
        <r>
          <rPr>
            <b/>
            <sz val="9"/>
            <rFont val="Tahoma"/>
            <charset val="1"/>
          </rPr>
          <t xml:space="preserve">Gairola, Krishan:
</t>
        </r>
        <r>
          <rPr>
            <sz val="9"/>
            <rFont val="Tahoma"/>
            <charset val="1"/>
          </rPr>
          <t>Gairola, Krishan:
Textfeld</t>
        </r>
      </text>
    </comment>
    <comment ref="M129" authorId="0" shapeId="0" xr:uid="{00000000-0006-0000-0000-0000BB040000}">
      <text>
        <r>
          <rPr>
            <b/>
            <sz val="9"/>
            <rFont val="Tahoma"/>
            <charset val="1"/>
          </rPr>
          <t xml:space="preserve">Gairola, Krishan:
</t>
        </r>
        <r>
          <rPr>
            <sz val="9"/>
            <rFont val="Tahoma"/>
            <charset val="1"/>
          </rPr>
          <t>Gairola, Krishan:
Textfeld</t>
        </r>
      </text>
    </comment>
    <comment ref="N129" authorId="0" shapeId="0" xr:uid="{00000000-0006-0000-0000-0000BC040000}">
      <text>
        <r>
          <rPr>
            <b/>
            <sz val="9"/>
            <rFont val="Tahoma"/>
            <charset val="1"/>
          </rPr>
          <t xml:space="preserve">Gairola, Krishan:
</t>
        </r>
        <r>
          <rPr>
            <sz val="9"/>
            <rFont val="Tahoma"/>
            <charset val="1"/>
          </rPr>
          <t>Gairola, Krishan:
Textfeld</t>
        </r>
      </text>
    </comment>
    <comment ref="O129" authorId="0" shapeId="0" xr:uid="{00000000-0006-0000-0000-0000BD040000}">
      <text>
        <r>
          <rPr>
            <b/>
            <sz val="9"/>
            <rFont val="Tahoma"/>
            <charset val="1"/>
          </rPr>
          <t xml:space="preserve">Gairola, Krishan:
</t>
        </r>
        <r>
          <rPr>
            <sz val="9"/>
            <rFont val="Tahoma"/>
            <charset val="1"/>
          </rPr>
          <t>Gairola, Krishan:
Textfeld</t>
        </r>
      </text>
    </comment>
    <comment ref="P129" authorId="0" shapeId="0" xr:uid="{00000000-0006-0000-0000-0000BE040000}">
      <text>
        <r>
          <rPr>
            <b/>
            <sz val="9"/>
            <rFont val="Tahoma"/>
            <charset val="1"/>
          </rPr>
          <t xml:space="preserve">Gairola, Krishan:
</t>
        </r>
        <r>
          <rPr>
            <sz val="9"/>
            <rFont val="Tahoma"/>
            <charset val="1"/>
          </rPr>
          <t>Gairola, Krishan:
Textfeld</t>
        </r>
      </text>
    </comment>
    <comment ref="Q129" authorId="0" shapeId="0" xr:uid="{00000000-0006-0000-0000-0000BF040000}">
      <text>
        <r>
          <rPr>
            <b/>
            <sz val="9"/>
            <rFont val="Tahoma"/>
            <charset val="1"/>
          </rPr>
          <t xml:space="preserve">Gairola, Krishan:
</t>
        </r>
        <r>
          <rPr>
            <sz val="9"/>
            <rFont val="Tahoma"/>
            <charset val="1"/>
          </rPr>
          <t>Gairola, Krishan:
Textfeld</t>
        </r>
      </text>
    </comment>
    <comment ref="R129" authorId="0" shapeId="0" xr:uid="{00000000-0006-0000-0000-0000C0040000}">
      <text>
        <r>
          <rPr>
            <b/>
            <sz val="9"/>
            <rFont val="Tahoma"/>
            <charset val="1"/>
          </rPr>
          <t xml:space="preserve">Gairola, Krishan:
</t>
        </r>
        <r>
          <rPr>
            <sz val="9"/>
            <rFont val="Tahoma"/>
            <charset val="1"/>
          </rPr>
          <t>Gairola, Krishan:
Textfeld</t>
        </r>
      </text>
    </comment>
    <comment ref="S129" authorId="0" shapeId="0" xr:uid="{00000000-0006-0000-0000-0000C1040000}">
      <text>
        <r>
          <rPr>
            <b/>
            <sz val="9"/>
            <rFont val="Tahoma"/>
            <charset val="1"/>
          </rPr>
          <t xml:space="preserve">Gairola, Krishan:
</t>
        </r>
        <r>
          <rPr>
            <sz val="9"/>
            <rFont val="Tahoma"/>
            <charset val="1"/>
          </rPr>
          <t>Gairola, Krishan:
Textfeld</t>
        </r>
      </text>
    </comment>
    <comment ref="T129" authorId="0" shapeId="0" xr:uid="{00000000-0006-0000-0000-0000C2040000}">
      <text>
        <r>
          <rPr>
            <b/>
            <sz val="9"/>
            <rFont val="Tahoma"/>
            <charset val="1"/>
          </rPr>
          <t xml:space="preserve">Gairola, Krishan:
</t>
        </r>
        <r>
          <rPr>
            <sz val="9"/>
            <rFont val="Tahoma"/>
            <charset val="1"/>
          </rPr>
          <t>Gairola, Krishan:
Textfeld</t>
        </r>
      </text>
    </comment>
    <comment ref="U129" authorId="0" shapeId="0" xr:uid="{00000000-0006-0000-0000-0000C3040000}">
      <text>
        <r>
          <rPr>
            <b/>
            <sz val="9"/>
            <rFont val="Tahoma"/>
            <charset val="1"/>
          </rPr>
          <t xml:space="preserve">Gairola, Krishan:
</t>
        </r>
        <r>
          <rPr>
            <sz val="9"/>
            <rFont val="Tahoma"/>
            <charset val="1"/>
          </rPr>
          <t>Gairola, Krishan:
Textfeld</t>
        </r>
      </text>
    </comment>
    <comment ref="V129" authorId="0" shapeId="0" xr:uid="{00000000-0006-0000-0000-0000C4040000}">
      <text>
        <r>
          <rPr>
            <b/>
            <sz val="9"/>
            <rFont val="Tahoma"/>
            <charset val="1"/>
          </rPr>
          <t xml:space="preserve">Gairola, Krishan:
</t>
        </r>
        <r>
          <rPr>
            <sz val="9"/>
            <rFont val="Tahoma"/>
            <charset val="1"/>
          </rPr>
          <t>Gairola, Krishan:
Textfeld</t>
        </r>
      </text>
    </comment>
    <comment ref="W129" authorId="0" shapeId="0" xr:uid="{00000000-0006-0000-0000-0000C5040000}">
      <text>
        <r>
          <rPr>
            <b/>
            <sz val="9"/>
            <rFont val="Tahoma"/>
            <charset val="1"/>
          </rPr>
          <t xml:space="preserve">Gairola, Krishan:
</t>
        </r>
        <r>
          <rPr>
            <sz val="9"/>
            <rFont val="Tahoma"/>
            <charset val="1"/>
          </rPr>
          <t>Gairola, Krishan:
Textfeld</t>
        </r>
      </text>
    </comment>
    <comment ref="X129" authorId="0" shapeId="0" xr:uid="{00000000-0006-0000-0000-0000C6040000}">
      <text>
        <r>
          <rPr>
            <b/>
            <sz val="9"/>
            <rFont val="Tahoma"/>
            <charset val="1"/>
          </rPr>
          <t xml:space="preserve">Gairola, Krishan:
</t>
        </r>
        <r>
          <rPr>
            <sz val="9"/>
            <rFont val="Tahoma"/>
            <charset val="1"/>
          </rPr>
          <t>Gairola, Krishan:
Textfeld</t>
        </r>
      </text>
    </comment>
    <comment ref="Y129" authorId="0" shapeId="0" xr:uid="{00000000-0006-0000-0000-0000C7040000}">
      <text>
        <r>
          <rPr>
            <b/>
            <sz val="9"/>
            <rFont val="Tahoma"/>
            <charset val="1"/>
          </rPr>
          <t xml:space="preserve">Gairola, Krishan:
</t>
        </r>
        <r>
          <rPr>
            <sz val="9"/>
            <rFont val="Tahoma"/>
            <charset val="1"/>
          </rPr>
          <t>Gairola, Krishan:
Textfeld</t>
        </r>
      </text>
    </comment>
    <comment ref="Z129" authorId="0" shapeId="0" xr:uid="{00000000-0006-0000-0000-0000C8040000}">
      <text>
        <r>
          <rPr>
            <b/>
            <sz val="9"/>
            <rFont val="Tahoma"/>
            <charset val="1"/>
          </rPr>
          <t xml:space="preserve">Gairola, Krishan:
</t>
        </r>
        <r>
          <rPr>
            <sz val="9"/>
            <rFont val="Tahoma"/>
            <charset val="1"/>
          </rPr>
          <t>Gairola, Krishan:
Textfeld</t>
        </r>
      </text>
    </comment>
    <comment ref="I130" authorId="0" shapeId="0" xr:uid="{00000000-0006-0000-0000-0000C9040000}">
      <text>
        <r>
          <rPr>
            <b/>
            <sz val="9"/>
            <rFont val="Tahoma"/>
            <charset val="1"/>
          </rPr>
          <t xml:space="preserve">von Kleist, Björn:
</t>
        </r>
        <r>
          <rPr>
            <sz val="9"/>
            <rFont val="Tahoma"/>
            <charset val="1"/>
          </rPr>
          <t>von Kleist, Björn:
CO2-Wert</t>
        </r>
      </text>
    </comment>
    <comment ref="J130" authorId="0" shapeId="0" xr:uid="{00000000-0006-0000-0000-0000CA040000}">
      <text>
        <r>
          <rPr>
            <b/>
            <sz val="9"/>
            <rFont val="Tahoma"/>
            <charset val="1"/>
          </rPr>
          <t xml:space="preserve">von Kleist, Björn:
</t>
        </r>
        <r>
          <rPr>
            <sz val="9"/>
            <rFont val="Tahoma"/>
            <charset val="1"/>
          </rPr>
          <t>von Kleist, Björn:
CO2-Wert</t>
        </r>
      </text>
    </comment>
    <comment ref="K130" authorId="0" shapeId="0" xr:uid="{00000000-0006-0000-0000-0000CB040000}">
      <text>
        <r>
          <rPr>
            <b/>
            <sz val="9"/>
            <rFont val="Tahoma"/>
            <charset val="1"/>
          </rPr>
          <t xml:space="preserve">von Kleist, Björn:
</t>
        </r>
        <r>
          <rPr>
            <sz val="9"/>
            <rFont val="Tahoma"/>
            <charset val="1"/>
          </rPr>
          <t>von Kleist, Björn:
CO2-Wert</t>
        </r>
      </text>
    </comment>
    <comment ref="L130" authorId="0" shapeId="0" xr:uid="{00000000-0006-0000-0000-0000CC040000}">
      <text>
        <r>
          <rPr>
            <b/>
            <sz val="9"/>
            <rFont val="Tahoma"/>
            <charset val="1"/>
          </rPr>
          <t xml:space="preserve">von Kleist, Björn:
</t>
        </r>
        <r>
          <rPr>
            <sz val="9"/>
            <rFont val="Tahoma"/>
            <charset val="1"/>
          </rPr>
          <t>von Kleist, Björn:
CO2-Wert</t>
        </r>
      </text>
    </comment>
    <comment ref="M130" authorId="0" shapeId="0" xr:uid="{00000000-0006-0000-0000-0000CD040000}">
      <text>
        <r>
          <rPr>
            <b/>
            <sz val="9"/>
            <rFont val="Tahoma"/>
            <charset val="1"/>
          </rPr>
          <t xml:space="preserve">von Kleist, Björn:
</t>
        </r>
        <r>
          <rPr>
            <sz val="9"/>
            <rFont val="Tahoma"/>
            <charset val="1"/>
          </rPr>
          <t>von Kleist, Björn:
CO2-Wert</t>
        </r>
      </text>
    </comment>
    <comment ref="N130" authorId="0" shapeId="0" xr:uid="{00000000-0006-0000-0000-0000CE040000}">
      <text>
        <r>
          <rPr>
            <b/>
            <sz val="9"/>
            <rFont val="Tahoma"/>
            <charset val="1"/>
          </rPr>
          <t xml:space="preserve">von Kleist, Björn:
</t>
        </r>
        <r>
          <rPr>
            <sz val="9"/>
            <rFont val="Tahoma"/>
            <charset val="1"/>
          </rPr>
          <t>von Kleist, Björn:
CO2-Wert</t>
        </r>
      </text>
    </comment>
    <comment ref="O130" authorId="0" shapeId="0" xr:uid="{00000000-0006-0000-0000-0000CF040000}">
      <text>
        <r>
          <rPr>
            <b/>
            <sz val="9"/>
            <rFont val="Tahoma"/>
            <charset val="1"/>
          </rPr>
          <t xml:space="preserve">von Kleist, Björn:
</t>
        </r>
        <r>
          <rPr>
            <sz val="9"/>
            <rFont val="Tahoma"/>
            <charset val="1"/>
          </rPr>
          <t>von Kleist, Björn:
CO2-Wert</t>
        </r>
      </text>
    </comment>
    <comment ref="P130" authorId="0" shapeId="0" xr:uid="{00000000-0006-0000-0000-0000D0040000}">
      <text>
        <r>
          <rPr>
            <b/>
            <sz val="9"/>
            <rFont val="Tahoma"/>
            <charset val="1"/>
          </rPr>
          <t xml:space="preserve">von Kleist, Björn:
</t>
        </r>
        <r>
          <rPr>
            <sz val="9"/>
            <rFont val="Tahoma"/>
            <charset val="1"/>
          </rPr>
          <t>von Kleist, Björn:
CO2-Wert</t>
        </r>
      </text>
    </comment>
    <comment ref="Q130" authorId="0" shapeId="0" xr:uid="{00000000-0006-0000-0000-0000D1040000}">
      <text>
        <r>
          <rPr>
            <b/>
            <sz val="9"/>
            <rFont val="Tahoma"/>
            <charset val="1"/>
          </rPr>
          <t xml:space="preserve">von Kleist, Björn:
</t>
        </r>
        <r>
          <rPr>
            <sz val="9"/>
            <rFont val="Tahoma"/>
            <charset val="1"/>
          </rPr>
          <t>von Kleist, Björn:
CO2-Wert</t>
        </r>
      </text>
    </comment>
    <comment ref="R130" authorId="0" shapeId="0" xr:uid="{00000000-0006-0000-0000-0000D2040000}">
      <text>
        <r>
          <rPr>
            <b/>
            <sz val="9"/>
            <rFont val="Tahoma"/>
            <charset val="1"/>
          </rPr>
          <t xml:space="preserve">von Kleist, Björn:
</t>
        </r>
        <r>
          <rPr>
            <sz val="9"/>
            <rFont val="Tahoma"/>
            <charset val="1"/>
          </rPr>
          <t>von Kleist, Björn:
CO2-Wert</t>
        </r>
      </text>
    </comment>
    <comment ref="S130" authorId="0" shapeId="0" xr:uid="{00000000-0006-0000-0000-0000D3040000}">
      <text>
        <r>
          <rPr>
            <b/>
            <sz val="9"/>
            <rFont val="Tahoma"/>
            <charset val="1"/>
          </rPr>
          <t xml:space="preserve">von Kleist, Björn:
</t>
        </r>
        <r>
          <rPr>
            <sz val="9"/>
            <rFont val="Tahoma"/>
            <charset val="1"/>
          </rPr>
          <t>von Kleist, Björn:
CO2-Wert</t>
        </r>
      </text>
    </comment>
    <comment ref="T130" authorId="0" shapeId="0" xr:uid="{00000000-0006-0000-0000-0000D4040000}">
      <text>
        <r>
          <rPr>
            <b/>
            <sz val="9"/>
            <rFont val="Tahoma"/>
            <charset val="1"/>
          </rPr>
          <t xml:space="preserve">von Kleist, Björn:
</t>
        </r>
        <r>
          <rPr>
            <sz val="9"/>
            <rFont val="Tahoma"/>
            <charset val="1"/>
          </rPr>
          <t>von Kleist, Björn:
CO2-Wert</t>
        </r>
      </text>
    </comment>
    <comment ref="U130" authorId="0" shapeId="0" xr:uid="{00000000-0006-0000-0000-0000D5040000}">
      <text>
        <r>
          <rPr>
            <b/>
            <sz val="9"/>
            <rFont val="Tahoma"/>
            <charset val="1"/>
          </rPr>
          <t xml:space="preserve">von Kleist, Björn:
</t>
        </r>
        <r>
          <rPr>
            <sz val="9"/>
            <rFont val="Tahoma"/>
            <charset val="1"/>
          </rPr>
          <t>von Kleist, Björn:
CO2-Wert</t>
        </r>
      </text>
    </comment>
    <comment ref="V130" authorId="0" shapeId="0" xr:uid="{00000000-0006-0000-0000-0000D6040000}">
      <text>
        <r>
          <rPr>
            <b/>
            <sz val="9"/>
            <rFont val="Tahoma"/>
            <charset val="1"/>
          </rPr>
          <t xml:space="preserve">von Kleist, Björn:
</t>
        </r>
        <r>
          <rPr>
            <sz val="9"/>
            <rFont val="Tahoma"/>
            <charset val="1"/>
          </rPr>
          <t>von Kleist, Björn:
CO2-Wert</t>
        </r>
      </text>
    </comment>
    <comment ref="W130" authorId="0" shapeId="0" xr:uid="{00000000-0006-0000-0000-0000D7040000}">
      <text>
        <r>
          <rPr>
            <b/>
            <sz val="9"/>
            <rFont val="Tahoma"/>
            <charset val="1"/>
          </rPr>
          <t xml:space="preserve">von Kleist, Björn:
</t>
        </r>
        <r>
          <rPr>
            <sz val="9"/>
            <rFont val="Tahoma"/>
            <charset val="1"/>
          </rPr>
          <t>von Kleist, Björn:
CO2-Wert</t>
        </r>
      </text>
    </comment>
    <comment ref="X130" authorId="0" shapeId="0" xr:uid="{00000000-0006-0000-0000-0000D8040000}">
      <text>
        <r>
          <rPr>
            <b/>
            <sz val="9"/>
            <rFont val="Tahoma"/>
            <charset val="1"/>
          </rPr>
          <t xml:space="preserve">von Kleist, Björn:
</t>
        </r>
        <r>
          <rPr>
            <sz val="9"/>
            <rFont val="Tahoma"/>
            <charset val="1"/>
          </rPr>
          <t>von Kleist, Björn:
CO2-Wert</t>
        </r>
      </text>
    </comment>
    <comment ref="Y130" authorId="0" shapeId="0" xr:uid="{00000000-0006-0000-0000-0000D9040000}">
      <text>
        <r>
          <rPr>
            <b/>
            <sz val="9"/>
            <rFont val="Tahoma"/>
            <charset val="1"/>
          </rPr>
          <t xml:space="preserve">von Kleist, Björn:
</t>
        </r>
        <r>
          <rPr>
            <sz val="9"/>
            <rFont val="Tahoma"/>
            <charset val="1"/>
          </rPr>
          <t>von Kleist, Björn:
CO2-Wert</t>
        </r>
      </text>
    </comment>
    <comment ref="Z130" authorId="0" shapeId="0" xr:uid="{00000000-0006-0000-0000-0000DA040000}">
      <text>
        <r>
          <rPr>
            <b/>
            <sz val="9"/>
            <rFont val="Tahoma"/>
            <charset val="1"/>
          </rPr>
          <t xml:space="preserve">von Kleist, Björn:
</t>
        </r>
        <r>
          <rPr>
            <sz val="9"/>
            <rFont val="Tahoma"/>
            <charset val="1"/>
          </rPr>
          <t>von Kleist, Björn:
CO2-Wert</t>
        </r>
      </text>
    </comment>
    <comment ref="I131" authorId="0" shapeId="0" xr:uid="{00000000-0006-0000-0000-0000DB040000}">
      <text>
        <r>
          <rPr>
            <b/>
            <sz val="9"/>
            <rFont val="Tahoma"/>
            <charset val="1"/>
          </rPr>
          <t xml:space="preserve">Gairola, Krishan:
</t>
        </r>
        <r>
          <rPr>
            <sz val="9"/>
            <rFont val="Tahoma"/>
            <charset val="1"/>
          </rPr>
          <t>Gairola, Krishan:
Textfeld</t>
        </r>
      </text>
    </comment>
    <comment ref="J131" authorId="0" shapeId="0" xr:uid="{00000000-0006-0000-0000-0000DC040000}">
      <text>
        <r>
          <rPr>
            <b/>
            <sz val="9"/>
            <rFont val="Tahoma"/>
            <charset val="1"/>
          </rPr>
          <t xml:space="preserve">Gairola, Krishan:
</t>
        </r>
        <r>
          <rPr>
            <sz val="9"/>
            <rFont val="Tahoma"/>
            <charset val="1"/>
          </rPr>
          <t>Gairola, Krishan:
Textfeld</t>
        </r>
      </text>
    </comment>
    <comment ref="K131" authorId="0" shapeId="0" xr:uid="{00000000-0006-0000-0000-0000DD040000}">
      <text>
        <r>
          <rPr>
            <b/>
            <sz val="9"/>
            <rFont val="Tahoma"/>
            <charset val="1"/>
          </rPr>
          <t xml:space="preserve">Gairola, Krishan:
</t>
        </r>
        <r>
          <rPr>
            <sz val="9"/>
            <rFont val="Tahoma"/>
            <charset val="1"/>
          </rPr>
          <t>Gairola, Krishan:
Textfeld</t>
        </r>
      </text>
    </comment>
    <comment ref="L131" authorId="0" shapeId="0" xr:uid="{00000000-0006-0000-0000-0000DE040000}">
      <text>
        <r>
          <rPr>
            <b/>
            <sz val="9"/>
            <rFont val="Tahoma"/>
            <charset val="1"/>
          </rPr>
          <t xml:space="preserve">Gairola, Krishan:
</t>
        </r>
        <r>
          <rPr>
            <sz val="9"/>
            <rFont val="Tahoma"/>
            <charset val="1"/>
          </rPr>
          <t>Gairola, Krishan:
Textfeld</t>
        </r>
      </text>
    </comment>
    <comment ref="M131" authorId="0" shapeId="0" xr:uid="{00000000-0006-0000-0000-0000DF040000}">
      <text>
        <r>
          <rPr>
            <b/>
            <sz val="9"/>
            <rFont val="Tahoma"/>
            <charset val="1"/>
          </rPr>
          <t xml:space="preserve">Gairola, Krishan:
</t>
        </r>
        <r>
          <rPr>
            <sz val="9"/>
            <rFont val="Tahoma"/>
            <charset val="1"/>
          </rPr>
          <t>Gairola, Krishan:
Textfeld</t>
        </r>
      </text>
    </comment>
    <comment ref="N131" authorId="0" shapeId="0" xr:uid="{00000000-0006-0000-0000-0000E0040000}">
      <text>
        <r>
          <rPr>
            <b/>
            <sz val="9"/>
            <rFont val="Tahoma"/>
            <charset val="1"/>
          </rPr>
          <t xml:space="preserve">Gairola, Krishan:
</t>
        </r>
        <r>
          <rPr>
            <sz val="9"/>
            <rFont val="Tahoma"/>
            <charset val="1"/>
          </rPr>
          <t>Gairola, Krishan:
Textfeld</t>
        </r>
      </text>
    </comment>
    <comment ref="O131" authorId="0" shapeId="0" xr:uid="{00000000-0006-0000-0000-0000E1040000}">
      <text>
        <r>
          <rPr>
            <b/>
            <sz val="9"/>
            <rFont val="Tahoma"/>
            <charset val="1"/>
          </rPr>
          <t xml:space="preserve">Gairola, Krishan:
</t>
        </r>
        <r>
          <rPr>
            <sz val="9"/>
            <rFont val="Tahoma"/>
            <charset val="1"/>
          </rPr>
          <t>Gairola, Krishan:
Textfeld</t>
        </r>
      </text>
    </comment>
    <comment ref="P131" authorId="0" shapeId="0" xr:uid="{00000000-0006-0000-0000-0000E2040000}">
      <text>
        <r>
          <rPr>
            <b/>
            <sz val="9"/>
            <rFont val="Tahoma"/>
            <charset val="1"/>
          </rPr>
          <t xml:space="preserve">Gairola, Krishan:
</t>
        </r>
        <r>
          <rPr>
            <sz val="9"/>
            <rFont val="Tahoma"/>
            <charset val="1"/>
          </rPr>
          <t>Gairola, Krishan:
Textfeld</t>
        </r>
      </text>
    </comment>
    <comment ref="Q131" authorId="0" shapeId="0" xr:uid="{00000000-0006-0000-0000-0000E3040000}">
      <text>
        <r>
          <rPr>
            <b/>
            <sz val="9"/>
            <rFont val="Tahoma"/>
            <charset val="1"/>
          </rPr>
          <t xml:space="preserve">Gairola, Krishan:
</t>
        </r>
        <r>
          <rPr>
            <sz val="9"/>
            <rFont val="Tahoma"/>
            <charset val="1"/>
          </rPr>
          <t>Gairola, Krishan:
Textfeld</t>
        </r>
      </text>
    </comment>
    <comment ref="R131" authorId="0" shapeId="0" xr:uid="{00000000-0006-0000-0000-0000E4040000}">
      <text>
        <r>
          <rPr>
            <b/>
            <sz val="9"/>
            <rFont val="Tahoma"/>
            <charset val="1"/>
          </rPr>
          <t xml:space="preserve">Gairola, Krishan:
</t>
        </r>
        <r>
          <rPr>
            <sz val="9"/>
            <rFont val="Tahoma"/>
            <charset val="1"/>
          </rPr>
          <t>Gairola, Krishan:
Textfeld</t>
        </r>
      </text>
    </comment>
    <comment ref="S131" authorId="0" shapeId="0" xr:uid="{00000000-0006-0000-0000-0000E5040000}">
      <text>
        <r>
          <rPr>
            <b/>
            <sz val="9"/>
            <rFont val="Tahoma"/>
            <charset val="1"/>
          </rPr>
          <t xml:space="preserve">Gairola, Krishan:
</t>
        </r>
        <r>
          <rPr>
            <sz val="9"/>
            <rFont val="Tahoma"/>
            <charset val="1"/>
          </rPr>
          <t>Gairola, Krishan:
Textfeld</t>
        </r>
      </text>
    </comment>
    <comment ref="T131" authorId="0" shapeId="0" xr:uid="{00000000-0006-0000-0000-0000E6040000}">
      <text>
        <r>
          <rPr>
            <b/>
            <sz val="9"/>
            <rFont val="Tahoma"/>
            <charset val="1"/>
          </rPr>
          <t xml:space="preserve">Gairola, Krishan:
</t>
        </r>
        <r>
          <rPr>
            <sz val="9"/>
            <rFont val="Tahoma"/>
            <charset val="1"/>
          </rPr>
          <t>Gairola, Krishan:
Textfeld</t>
        </r>
      </text>
    </comment>
    <comment ref="U131" authorId="0" shapeId="0" xr:uid="{00000000-0006-0000-0000-0000E7040000}">
      <text>
        <r>
          <rPr>
            <b/>
            <sz val="9"/>
            <rFont val="Tahoma"/>
            <charset val="1"/>
          </rPr>
          <t xml:space="preserve">Gairola, Krishan:
</t>
        </r>
        <r>
          <rPr>
            <sz val="9"/>
            <rFont val="Tahoma"/>
            <charset val="1"/>
          </rPr>
          <t>Gairola, Krishan:
Textfeld</t>
        </r>
      </text>
    </comment>
    <comment ref="V131" authorId="0" shapeId="0" xr:uid="{00000000-0006-0000-0000-0000E8040000}">
      <text>
        <r>
          <rPr>
            <b/>
            <sz val="9"/>
            <rFont val="Tahoma"/>
            <charset val="1"/>
          </rPr>
          <t xml:space="preserve">Gairola, Krishan:
</t>
        </r>
        <r>
          <rPr>
            <sz val="9"/>
            <rFont val="Tahoma"/>
            <charset val="1"/>
          </rPr>
          <t>Gairola, Krishan:
Textfeld</t>
        </r>
      </text>
    </comment>
    <comment ref="W131" authorId="0" shapeId="0" xr:uid="{00000000-0006-0000-0000-0000E9040000}">
      <text>
        <r>
          <rPr>
            <b/>
            <sz val="9"/>
            <rFont val="Tahoma"/>
            <charset val="1"/>
          </rPr>
          <t xml:space="preserve">Gairola, Krishan:
</t>
        </r>
        <r>
          <rPr>
            <sz val="9"/>
            <rFont val="Tahoma"/>
            <charset val="1"/>
          </rPr>
          <t>Gairola, Krishan:
Textfeld</t>
        </r>
      </text>
    </comment>
    <comment ref="X131" authorId="0" shapeId="0" xr:uid="{00000000-0006-0000-0000-0000EA040000}">
      <text>
        <r>
          <rPr>
            <b/>
            <sz val="9"/>
            <rFont val="Tahoma"/>
            <charset val="1"/>
          </rPr>
          <t xml:space="preserve">Gairola, Krishan:
</t>
        </r>
        <r>
          <rPr>
            <sz val="9"/>
            <rFont val="Tahoma"/>
            <charset val="1"/>
          </rPr>
          <t>Gairola, Krishan:
Textfeld</t>
        </r>
      </text>
    </comment>
    <comment ref="Y131" authorId="0" shapeId="0" xr:uid="{00000000-0006-0000-0000-0000EB040000}">
      <text>
        <r>
          <rPr>
            <b/>
            <sz val="9"/>
            <rFont val="Tahoma"/>
            <charset val="1"/>
          </rPr>
          <t xml:space="preserve">Gairola, Krishan:
</t>
        </r>
        <r>
          <rPr>
            <sz val="9"/>
            <rFont val="Tahoma"/>
            <charset val="1"/>
          </rPr>
          <t>Gairola, Krishan:
Textfeld</t>
        </r>
      </text>
    </comment>
    <comment ref="Z131" authorId="0" shapeId="0" xr:uid="{00000000-0006-0000-0000-0000EC040000}">
      <text>
        <r>
          <rPr>
            <b/>
            <sz val="9"/>
            <rFont val="Tahoma"/>
            <charset val="1"/>
          </rPr>
          <t xml:space="preserve">Gairola, Krishan:
</t>
        </r>
        <r>
          <rPr>
            <sz val="9"/>
            <rFont val="Tahoma"/>
            <charset val="1"/>
          </rPr>
          <t>Gairola, Krishan:
Textfeld</t>
        </r>
      </text>
    </comment>
    <comment ref="I138" authorId="0" shapeId="0" xr:uid="{00000000-0006-0000-0000-0000ED040000}">
      <text>
        <r>
          <rPr>
            <b/>
            <sz val="9"/>
            <rFont val="Tahoma"/>
            <charset val="1"/>
          </rPr>
          <t xml:space="preserve">von Kleist, Björn:
</t>
        </r>
        <r>
          <rPr>
            <sz val="9"/>
            <rFont val="Tahoma"/>
            <charset val="1"/>
          </rPr>
          <t>von Kleist, Björn:
CO2-Wert</t>
        </r>
      </text>
    </comment>
    <comment ref="J138" authorId="0" shapeId="0" xr:uid="{00000000-0006-0000-0000-0000EE040000}">
      <text>
        <r>
          <rPr>
            <b/>
            <sz val="9"/>
            <rFont val="Tahoma"/>
            <charset val="1"/>
          </rPr>
          <t xml:space="preserve">von Kleist, Björn:
</t>
        </r>
        <r>
          <rPr>
            <sz val="9"/>
            <rFont val="Tahoma"/>
            <charset val="1"/>
          </rPr>
          <t>von Kleist, Björn:
CO2-Wert</t>
        </r>
      </text>
    </comment>
    <comment ref="P138" authorId="0" shapeId="0" xr:uid="{00000000-0006-0000-0000-0000EF040000}">
      <text>
        <r>
          <rPr>
            <b/>
            <sz val="9"/>
            <rFont val="Tahoma"/>
            <charset val="1"/>
          </rPr>
          <t xml:space="preserve">von Kleist, Björn:
</t>
        </r>
        <r>
          <rPr>
            <sz val="9"/>
            <rFont val="Tahoma"/>
            <charset val="1"/>
          </rPr>
          <t>von Kleist, Björn:
CO2-Wert</t>
        </r>
      </text>
    </comment>
    <comment ref="Q138" authorId="0" shapeId="0" xr:uid="{00000000-0006-0000-0000-0000F0040000}">
      <text>
        <r>
          <rPr>
            <b/>
            <sz val="9"/>
            <rFont val="Tahoma"/>
            <charset val="1"/>
          </rPr>
          <t xml:space="preserve">von Kleist, Björn:
</t>
        </r>
        <r>
          <rPr>
            <sz val="9"/>
            <rFont val="Tahoma"/>
            <charset val="1"/>
          </rPr>
          <t>von Kleist, Björn:
CO2-Wert</t>
        </r>
      </text>
    </comment>
    <comment ref="R138" authorId="0" shapeId="0" xr:uid="{00000000-0006-0000-0000-0000F1040000}">
      <text>
        <r>
          <rPr>
            <b/>
            <sz val="9"/>
            <rFont val="Tahoma"/>
            <charset val="1"/>
          </rPr>
          <t xml:space="preserve">von Kleist, Björn:
</t>
        </r>
        <r>
          <rPr>
            <sz val="9"/>
            <rFont val="Tahoma"/>
            <charset val="1"/>
          </rPr>
          <t>von Kleist, Björn:
CO2-Wert</t>
        </r>
      </text>
    </comment>
    <comment ref="S138" authorId="0" shapeId="0" xr:uid="{00000000-0006-0000-0000-0000F2040000}">
      <text>
        <r>
          <rPr>
            <b/>
            <sz val="9"/>
            <rFont val="Tahoma"/>
            <charset val="1"/>
          </rPr>
          <t xml:space="preserve">von Kleist, Björn:
</t>
        </r>
        <r>
          <rPr>
            <sz val="9"/>
            <rFont val="Tahoma"/>
            <charset val="1"/>
          </rPr>
          <t>von Kleist, Björn:
CO2-Wert</t>
        </r>
      </text>
    </comment>
    <comment ref="T138" authorId="0" shapeId="0" xr:uid="{00000000-0006-0000-0000-0000F3040000}">
      <text>
        <r>
          <rPr>
            <b/>
            <sz val="9"/>
            <rFont val="Tahoma"/>
            <charset val="1"/>
          </rPr>
          <t xml:space="preserve">von Kleist, Björn:
</t>
        </r>
        <r>
          <rPr>
            <sz val="9"/>
            <rFont val="Tahoma"/>
            <charset val="1"/>
          </rPr>
          <t>von Kleist, Björn:
CO2-Wert</t>
        </r>
      </text>
    </comment>
    <comment ref="U138" authorId="0" shapeId="0" xr:uid="{00000000-0006-0000-0000-0000F4040000}">
      <text>
        <r>
          <rPr>
            <b/>
            <sz val="9"/>
            <rFont val="Tahoma"/>
            <charset val="1"/>
          </rPr>
          <t xml:space="preserve">von Kleist, Björn:
</t>
        </r>
        <r>
          <rPr>
            <sz val="9"/>
            <rFont val="Tahoma"/>
            <charset val="1"/>
          </rPr>
          <t>von Kleist, Björn:
CO2-Wert</t>
        </r>
      </text>
    </comment>
    <comment ref="V138" authorId="0" shapeId="0" xr:uid="{00000000-0006-0000-0000-0000F5040000}">
      <text>
        <r>
          <rPr>
            <b/>
            <sz val="9"/>
            <rFont val="Tahoma"/>
            <charset val="1"/>
          </rPr>
          <t xml:space="preserve">von Kleist, Björn:
</t>
        </r>
        <r>
          <rPr>
            <sz val="9"/>
            <rFont val="Tahoma"/>
            <charset val="1"/>
          </rPr>
          <t>von Kleist, Björn:
CO2-Wert</t>
        </r>
      </text>
    </comment>
    <comment ref="W138" authorId="0" shapeId="0" xr:uid="{00000000-0006-0000-0000-0000F6040000}">
      <text>
        <r>
          <rPr>
            <b/>
            <sz val="9"/>
            <rFont val="Tahoma"/>
            <charset val="1"/>
          </rPr>
          <t xml:space="preserve">von Kleist, Björn:
</t>
        </r>
        <r>
          <rPr>
            <sz val="9"/>
            <rFont val="Tahoma"/>
            <charset val="1"/>
          </rPr>
          <t>von Kleist, Björn:
CO2-Wert</t>
        </r>
      </text>
    </comment>
    <comment ref="X138" authorId="0" shapeId="0" xr:uid="{00000000-0006-0000-0000-0000F7040000}">
      <text>
        <r>
          <rPr>
            <b/>
            <sz val="9"/>
            <rFont val="Tahoma"/>
            <charset val="1"/>
          </rPr>
          <t xml:space="preserve">von Kleist, Björn:
</t>
        </r>
        <r>
          <rPr>
            <sz val="9"/>
            <rFont val="Tahoma"/>
            <charset val="1"/>
          </rPr>
          <t>von Kleist, Björn:
CO2-Wert</t>
        </r>
      </text>
    </comment>
    <comment ref="Y138" authorId="0" shapeId="0" xr:uid="{00000000-0006-0000-0000-0000F8040000}">
      <text>
        <r>
          <rPr>
            <b/>
            <sz val="9"/>
            <rFont val="Tahoma"/>
            <charset val="1"/>
          </rPr>
          <t xml:space="preserve">von Kleist, Björn:
</t>
        </r>
        <r>
          <rPr>
            <sz val="9"/>
            <rFont val="Tahoma"/>
            <charset val="1"/>
          </rPr>
          <t>von Kleist, Björn:
CO2-Wert</t>
        </r>
      </text>
    </comment>
    <comment ref="Z138" authorId="0" shapeId="0" xr:uid="{00000000-0006-0000-0000-0000F9040000}">
      <text>
        <r>
          <rPr>
            <b/>
            <sz val="9"/>
            <rFont val="Tahoma"/>
            <charset val="1"/>
          </rPr>
          <t xml:space="preserve">von Kleist, Björn:
</t>
        </r>
        <r>
          <rPr>
            <sz val="9"/>
            <rFont val="Tahoma"/>
            <charset val="1"/>
          </rPr>
          <t>von Kleist, Björn:
CO2-Wert</t>
        </r>
      </text>
    </comment>
    <comment ref="I139" authorId="0" shapeId="0" xr:uid="{00000000-0006-0000-0000-0000FA040000}">
      <text>
        <r>
          <rPr>
            <b/>
            <sz val="9"/>
            <rFont val="Tahoma"/>
            <charset val="1"/>
          </rPr>
          <t xml:space="preserve">Gairola, Krishan:
</t>
        </r>
        <r>
          <rPr>
            <sz val="9"/>
            <rFont val="Tahoma"/>
            <charset val="1"/>
          </rPr>
          <t>Gairola, Krishan:
Textfeld</t>
        </r>
      </text>
    </comment>
    <comment ref="J139" authorId="0" shapeId="0" xr:uid="{00000000-0006-0000-0000-0000FB040000}">
      <text>
        <r>
          <rPr>
            <b/>
            <sz val="9"/>
            <rFont val="Tahoma"/>
            <charset val="1"/>
          </rPr>
          <t xml:space="preserve">Gairola, Krishan:
</t>
        </r>
        <r>
          <rPr>
            <sz val="9"/>
            <rFont val="Tahoma"/>
            <charset val="1"/>
          </rPr>
          <t>Gairola, Krishan:
Textfeld</t>
        </r>
      </text>
    </comment>
    <comment ref="P139" authorId="0" shapeId="0" xr:uid="{00000000-0006-0000-0000-0000FC040000}">
      <text>
        <r>
          <rPr>
            <b/>
            <sz val="9"/>
            <rFont val="Tahoma"/>
            <charset val="1"/>
          </rPr>
          <t xml:space="preserve">Gairola, Krishan:
</t>
        </r>
        <r>
          <rPr>
            <sz val="9"/>
            <rFont val="Tahoma"/>
            <charset val="1"/>
          </rPr>
          <t>Gairola, Krishan:
Textfeld</t>
        </r>
      </text>
    </comment>
    <comment ref="Q139" authorId="0" shapeId="0" xr:uid="{00000000-0006-0000-0000-0000FD040000}">
      <text>
        <r>
          <rPr>
            <b/>
            <sz val="9"/>
            <rFont val="Tahoma"/>
            <charset val="1"/>
          </rPr>
          <t xml:space="preserve">Gairola, Krishan:
</t>
        </r>
        <r>
          <rPr>
            <sz val="9"/>
            <rFont val="Tahoma"/>
            <charset val="1"/>
          </rPr>
          <t>Gairola, Krishan:
Textfeld</t>
        </r>
      </text>
    </comment>
    <comment ref="R139" authorId="0" shapeId="0" xr:uid="{00000000-0006-0000-0000-0000FE040000}">
      <text>
        <r>
          <rPr>
            <b/>
            <sz val="9"/>
            <rFont val="Tahoma"/>
            <charset val="1"/>
          </rPr>
          <t xml:space="preserve">Gairola, Krishan:
</t>
        </r>
        <r>
          <rPr>
            <sz val="9"/>
            <rFont val="Tahoma"/>
            <charset val="1"/>
          </rPr>
          <t>Gairola, Krishan:
Textfeld</t>
        </r>
      </text>
    </comment>
    <comment ref="S139" authorId="0" shapeId="0" xr:uid="{00000000-0006-0000-0000-0000FF040000}">
      <text>
        <r>
          <rPr>
            <b/>
            <sz val="9"/>
            <rFont val="Tahoma"/>
            <charset val="1"/>
          </rPr>
          <t xml:space="preserve">Gairola, Krishan:
</t>
        </r>
        <r>
          <rPr>
            <sz val="9"/>
            <rFont val="Tahoma"/>
            <charset val="1"/>
          </rPr>
          <t>Gairola, Krishan:
Textfeld</t>
        </r>
      </text>
    </comment>
    <comment ref="T139" authorId="0" shapeId="0" xr:uid="{00000000-0006-0000-0000-000000050000}">
      <text>
        <r>
          <rPr>
            <b/>
            <sz val="9"/>
            <rFont val="Tahoma"/>
            <charset val="1"/>
          </rPr>
          <t xml:space="preserve">Gairola, Krishan:
</t>
        </r>
        <r>
          <rPr>
            <sz val="9"/>
            <rFont val="Tahoma"/>
            <charset val="1"/>
          </rPr>
          <t>Gairola, Krishan:
Textfeld</t>
        </r>
      </text>
    </comment>
    <comment ref="U139" authorId="0" shapeId="0" xr:uid="{00000000-0006-0000-0000-000001050000}">
      <text>
        <r>
          <rPr>
            <b/>
            <sz val="9"/>
            <rFont val="Tahoma"/>
            <charset val="1"/>
          </rPr>
          <t xml:space="preserve">Gairola, Krishan:
</t>
        </r>
        <r>
          <rPr>
            <sz val="9"/>
            <rFont val="Tahoma"/>
            <charset val="1"/>
          </rPr>
          <t>Gairola, Krishan:
Textfeld</t>
        </r>
      </text>
    </comment>
    <comment ref="V139" authorId="0" shapeId="0" xr:uid="{00000000-0006-0000-0000-000002050000}">
      <text>
        <r>
          <rPr>
            <b/>
            <sz val="9"/>
            <rFont val="Tahoma"/>
            <charset val="1"/>
          </rPr>
          <t xml:space="preserve">Gairola, Krishan:
</t>
        </r>
        <r>
          <rPr>
            <sz val="9"/>
            <rFont val="Tahoma"/>
            <charset val="1"/>
          </rPr>
          <t>Gairola, Krishan:
Textfeld</t>
        </r>
      </text>
    </comment>
    <comment ref="W139" authorId="0" shapeId="0" xr:uid="{00000000-0006-0000-0000-000003050000}">
      <text>
        <r>
          <rPr>
            <b/>
            <sz val="9"/>
            <rFont val="Tahoma"/>
            <charset val="1"/>
          </rPr>
          <t xml:space="preserve">Gairola, Krishan:
</t>
        </r>
        <r>
          <rPr>
            <sz val="9"/>
            <rFont val="Tahoma"/>
            <charset val="1"/>
          </rPr>
          <t>Gairola, Krishan:
Textfeld</t>
        </r>
      </text>
    </comment>
    <comment ref="X139" authorId="0" shapeId="0" xr:uid="{00000000-0006-0000-0000-000004050000}">
      <text>
        <r>
          <rPr>
            <b/>
            <sz val="9"/>
            <rFont val="Tahoma"/>
            <charset val="1"/>
          </rPr>
          <t xml:space="preserve">Gairola, Krishan:
</t>
        </r>
        <r>
          <rPr>
            <sz val="9"/>
            <rFont val="Tahoma"/>
            <charset val="1"/>
          </rPr>
          <t>Gairola, Krishan:
Textfeld</t>
        </r>
      </text>
    </comment>
    <comment ref="Y139" authorId="0" shapeId="0" xr:uid="{00000000-0006-0000-0000-000005050000}">
      <text>
        <r>
          <rPr>
            <b/>
            <sz val="9"/>
            <rFont val="Tahoma"/>
            <charset val="1"/>
          </rPr>
          <t xml:space="preserve">Gairola, Krishan:
</t>
        </r>
        <r>
          <rPr>
            <sz val="9"/>
            <rFont val="Tahoma"/>
            <charset val="1"/>
          </rPr>
          <t>Gairola, Krishan:
Textfeld</t>
        </r>
      </text>
    </comment>
    <comment ref="Z139" authorId="0" shapeId="0" xr:uid="{00000000-0006-0000-0000-000006050000}">
      <text>
        <r>
          <rPr>
            <b/>
            <sz val="9"/>
            <rFont val="Tahoma"/>
            <charset val="1"/>
          </rPr>
          <t xml:space="preserve">Gairola, Krishan:
</t>
        </r>
        <r>
          <rPr>
            <sz val="9"/>
            <rFont val="Tahoma"/>
            <charset val="1"/>
          </rPr>
          <t>Gairola, Krishan:
Textfeld</t>
        </r>
      </text>
    </comment>
    <comment ref="I140" authorId="0" shapeId="0" xr:uid="{00000000-0006-0000-0000-000007050000}">
      <text>
        <r>
          <rPr>
            <b/>
            <sz val="9"/>
            <rFont val="Tahoma"/>
            <charset val="1"/>
          </rPr>
          <t xml:space="preserve">von Kleist, Björn:
</t>
        </r>
        <r>
          <rPr>
            <sz val="9"/>
            <rFont val="Tahoma"/>
            <charset val="1"/>
          </rPr>
          <t>von Kleist, Björn:
CO2-Wert</t>
        </r>
      </text>
    </comment>
    <comment ref="J140" authorId="0" shapeId="0" xr:uid="{00000000-0006-0000-0000-000008050000}">
      <text>
        <r>
          <rPr>
            <b/>
            <sz val="9"/>
            <rFont val="Tahoma"/>
            <charset val="1"/>
          </rPr>
          <t xml:space="preserve">von Kleist, Björn:
</t>
        </r>
        <r>
          <rPr>
            <sz val="9"/>
            <rFont val="Tahoma"/>
            <charset val="1"/>
          </rPr>
          <t>von Kleist, Björn:
CO2-Wert</t>
        </r>
      </text>
    </comment>
    <comment ref="P140" authorId="0" shapeId="0" xr:uid="{00000000-0006-0000-0000-000009050000}">
      <text>
        <r>
          <rPr>
            <b/>
            <sz val="9"/>
            <rFont val="Tahoma"/>
            <charset val="1"/>
          </rPr>
          <t xml:space="preserve">von Kleist, Björn:
</t>
        </r>
        <r>
          <rPr>
            <sz val="9"/>
            <rFont val="Tahoma"/>
            <charset val="1"/>
          </rPr>
          <t>von Kleist, Björn:
CO2-Wert</t>
        </r>
      </text>
    </comment>
    <comment ref="Q140" authorId="0" shapeId="0" xr:uid="{00000000-0006-0000-0000-00000A050000}">
      <text>
        <r>
          <rPr>
            <b/>
            <sz val="9"/>
            <rFont val="Tahoma"/>
            <charset val="1"/>
          </rPr>
          <t xml:space="preserve">von Kleist, Björn:
</t>
        </r>
        <r>
          <rPr>
            <sz val="9"/>
            <rFont val="Tahoma"/>
            <charset val="1"/>
          </rPr>
          <t>von Kleist, Björn:
CO2-Wert</t>
        </r>
      </text>
    </comment>
    <comment ref="R140" authorId="0" shapeId="0" xr:uid="{00000000-0006-0000-0000-00000B050000}">
      <text>
        <r>
          <rPr>
            <b/>
            <sz val="9"/>
            <rFont val="Tahoma"/>
            <charset val="1"/>
          </rPr>
          <t xml:space="preserve">von Kleist, Björn:
</t>
        </r>
        <r>
          <rPr>
            <sz val="9"/>
            <rFont val="Tahoma"/>
            <charset val="1"/>
          </rPr>
          <t>von Kleist, Björn:
CO2-Wert</t>
        </r>
      </text>
    </comment>
    <comment ref="S140" authorId="0" shapeId="0" xr:uid="{00000000-0006-0000-0000-00000C050000}">
      <text>
        <r>
          <rPr>
            <b/>
            <sz val="9"/>
            <rFont val="Tahoma"/>
            <charset val="1"/>
          </rPr>
          <t xml:space="preserve">von Kleist, Björn:
</t>
        </r>
        <r>
          <rPr>
            <sz val="9"/>
            <rFont val="Tahoma"/>
            <charset val="1"/>
          </rPr>
          <t>von Kleist, Björn:
CO2-Wert</t>
        </r>
      </text>
    </comment>
    <comment ref="T140" authorId="0" shapeId="0" xr:uid="{00000000-0006-0000-0000-00000D050000}">
      <text>
        <r>
          <rPr>
            <b/>
            <sz val="9"/>
            <rFont val="Tahoma"/>
            <charset val="1"/>
          </rPr>
          <t xml:space="preserve">von Kleist, Björn:
</t>
        </r>
        <r>
          <rPr>
            <sz val="9"/>
            <rFont val="Tahoma"/>
            <charset val="1"/>
          </rPr>
          <t>von Kleist, Björn:
CO2-Wert</t>
        </r>
      </text>
    </comment>
    <comment ref="U140" authorId="0" shapeId="0" xr:uid="{00000000-0006-0000-0000-00000E050000}">
      <text>
        <r>
          <rPr>
            <b/>
            <sz val="9"/>
            <rFont val="Tahoma"/>
            <charset val="1"/>
          </rPr>
          <t xml:space="preserve">von Kleist, Björn:
</t>
        </r>
        <r>
          <rPr>
            <sz val="9"/>
            <rFont val="Tahoma"/>
            <charset val="1"/>
          </rPr>
          <t>von Kleist, Björn:
CO2-Wert</t>
        </r>
      </text>
    </comment>
    <comment ref="V140" authorId="0" shapeId="0" xr:uid="{00000000-0006-0000-0000-00000F050000}">
      <text>
        <r>
          <rPr>
            <b/>
            <sz val="9"/>
            <rFont val="Tahoma"/>
            <charset val="1"/>
          </rPr>
          <t xml:space="preserve">von Kleist, Björn:
</t>
        </r>
        <r>
          <rPr>
            <sz val="9"/>
            <rFont val="Tahoma"/>
            <charset val="1"/>
          </rPr>
          <t>von Kleist, Björn:
CO2-Wert</t>
        </r>
      </text>
    </comment>
    <comment ref="W140" authorId="0" shapeId="0" xr:uid="{00000000-0006-0000-0000-000010050000}">
      <text>
        <r>
          <rPr>
            <b/>
            <sz val="9"/>
            <rFont val="Tahoma"/>
            <charset val="1"/>
          </rPr>
          <t xml:space="preserve">von Kleist, Björn:
</t>
        </r>
        <r>
          <rPr>
            <sz val="9"/>
            <rFont val="Tahoma"/>
            <charset val="1"/>
          </rPr>
          <t>von Kleist, Björn:
CO2-Wert</t>
        </r>
      </text>
    </comment>
    <comment ref="X140" authorId="0" shapeId="0" xr:uid="{00000000-0006-0000-0000-000011050000}">
      <text>
        <r>
          <rPr>
            <b/>
            <sz val="9"/>
            <rFont val="Tahoma"/>
            <charset val="1"/>
          </rPr>
          <t xml:space="preserve">von Kleist, Björn:
</t>
        </r>
        <r>
          <rPr>
            <sz val="9"/>
            <rFont val="Tahoma"/>
            <charset val="1"/>
          </rPr>
          <t>von Kleist, Björn:
CO2-Wert</t>
        </r>
      </text>
    </comment>
    <comment ref="Y140" authorId="0" shapeId="0" xr:uid="{00000000-0006-0000-0000-000012050000}">
      <text>
        <r>
          <rPr>
            <b/>
            <sz val="9"/>
            <rFont val="Tahoma"/>
            <charset val="1"/>
          </rPr>
          <t xml:space="preserve">von Kleist, Björn:
</t>
        </r>
        <r>
          <rPr>
            <sz val="9"/>
            <rFont val="Tahoma"/>
            <charset val="1"/>
          </rPr>
          <t>von Kleist, Björn:
CO2-Wert</t>
        </r>
      </text>
    </comment>
    <comment ref="Z140" authorId="0" shapeId="0" xr:uid="{00000000-0006-0000-0000-000013050000}">
      <text>
        <r>
          <rPr>
            <b/>
            <sz val="9"/>
            <rFont val="Tahoma"/>
            <charset val="1"/>
          </rPr>
          <t xml:space="preserve">von Kleist, Björn:
</t>
        </r>
        <r>
          <rPr>
            <sz val="9"/>
            <rFont val="Tahoma"/>
            <charset val="1"/>
          </rPr>
          <t>von Kleist, Björn:
CO2-Wert</t>
        </r>
      </text>
    </comment>
    <comment ref="I141" authorId="0" shapeId="0" xr:uid="{00000000-0006-0000-0000-000014050000}">
      <text>
        <r>
          <rPr>
            <b/>
            <sz val="9"/>
            <rFont val="Tahoma"/>
            <charset val="1"/>
          </rPr>
          <t xml:space="preserve">Gairola, Krishan:
</t>
        </r>
        <r>
          <rPr>
            <sz val="9"/>
            <rFont val="Tahoma"/>
            <charset val="1"/>
          </rPr>
          <t>Gairola, Krishan:
Textfeld</t>
        </r>
      </text>
    </comment>
    <comment ref="J141" authorId="0" shapeId="0" xr:uid="{00000000-0006-0000-0000-000015050000}">
      <text>
        <r>
          <rPr>
            <b/>
            <sz val="9"/>
            <rFont val="Tahoma"/>
            <charset val="1"/>
          </rPr>
          <t xml:space="preserve">Gairola, Krishan:
</t>
        </r>
        <r>
          <rPr>
            <sz val="9"/>
            <rFont val="Tahoma"/>
            <charset val="1"/>
          </rPr>
          <t>Gairola, Krishan:
Textfeld</t>
        </r>
      </text>
    </comment>
    <comment ref="P141" authorId="0" shapeId="0" xr:uid="{00000000-0006-0000-0000-000016050000}">
      <text>
        <r>
          <rPr>
            <b/>
            <sz val="9"/>
            <rFont val="Tahoma"/>
            <charset val="1"/>
          </rPr>
          <t xml:space="preserve">Gairola, Krishan:
</t>
        </r>
        <r>
          <rPr>
            <sz val="9"/>
            <rFont val="Tahoma"/>
            <charset val="1"/>
          </rPr>
          <t>Gairola, Krishan:
Textfeld</t>
        </r>
      </text>
    </comment>
    <comment ref="Q141" authorId="0" shapeId="0" xr:uid="{00000000-0006-0000-0000-000017050000}">
      <text>
        <r>
          <rPr>
            <b/>
            <sz val="9"/>
            <rFont val="Tahoma"/>
            <charset val="1"/>
          </rPr>
          <t xml:space="preserve">Gairola, Krishan:
</t>
        </r>
        <r>
          <rPr>
            <sz val="9"/>
            <rFont val="Tahoma"/>
            <charset val="1"/>
          </rPr>
          <t>Gairola, Krishan:
Textfeld</t>
        </r>
      </text>
    </comment>
    <comment ref="R141" authorId="0" shapeId="0" xr:uid="{00000000-0006-0000-0000-000018050000}">
      <text>
        <r>
          <rPr>
            <b/>
            <sz val="9"/>
            <rFont val="Tahoma"/>
            <charset val="1"/>
          </rPr>
          <t xml:space="preserve">Gairola, Krishan:
</t>
        </r>
        <r>
          <rPr>
            <sz val="9"/>
            <rFont val="Tahoma"/>
            <charset val="1"/>
          </rPr>
          <t>Gairola, Krishan:
Textfeld</t>
        </r>
      </text>
    </comment>
    <comment ref="S141" authorId="0" shapeId="0" xr:uid="{00000000-0006-0000-0000-000019050000}">
      <text>
        <r>
          <rPr>
            <b/>
            <sz val="9"/>
            <rFont val="Tahoma"/>
            <charset val="1"/>
          </rPr>
          <t xml:space="preserve">Gairola, Krishan:
</t>
        </r>
        <r>
          <rPr>
            <sz val="9"/>
            <rFont val="Tahoma"/>
            <charset val="1"/>
          </rPr>
          <t>Gairola, Krishan:
Textfeld</t>
        </r>
      </text>
    </comment>
    <comment ref="T141" authorId="0" shapeId="0" xr:uid="{00000000-0006-0000-0000-00001A050000}">
      <text>
        <r>
          <rPr>
            <b/>
            <sz val="9"/>
            <rFont val="Tahoma"/>
            <charset val="1"/>
          </rPr>
          <t xml:space="preserve">Gairola, Krishan:
</t>
        </r>
        <r>
          <rPr>
            <sz val="9"/>
            <rFont val="Tahoma"/>
            <charset val="1"/>
          </rPr>
          <t>Gairola, Krishan:
Textfeld</t>
        </r>
      </text>
    </comment>
    <comment ref="U141" authorId="0" shapeId="0" xr:uid="{00000000-0006-0000-0000-00001B050000}">
      <text>
        <r>
          <rPr>
            <b/>
            <sz val="9"/>
            <rFont val="Tahoma"/>
            <charset val="1"/>
          </rPr>
          <t xml:space="preserve">Gairola, Krishan:
</t>
        </r>
        <r>
          <rPr>
            <sz val="9"/>
            <rFont val="Tahoma"/>
            <charset val="1"/>
          </rPr>
          <t>Gairola, Krishan:
Textfeld</t>
        </r>
      </text>
    </comment>
    <comment ref="V141" authorId="0" shapeId="0" xr:uid="{00000000-0006-0000-0000-00001C050000}">
      <text>
        <r>
          <rPr>
            <b/>
            <sz val="9"/>
            <rFont val="Tahoma"/>
            <charset val="1"/>
          </rPr>
          <t xml:space="preserve">Gairola, Krishan:
</t>
        </r>
        <r>
          <rPr>
            <sz val="9"/>
            <rFont val="Tahoma"/>
            <charset val="1"/>
          </rPr>
          <t>Gairola, Krishan:
Textfeld</t>
        </r>
      </text>
    </comment>
    <comment ref="W141" authorId="0" shapeId="0" xr:uid="{00000000-0006-0000-0000-00001D050000}">
      <text>
        <r>
          <rPr>
            <b/>
            <sz val="9"/>
            <rFont val="Tahoma"/>
            <charset val="1"/>
          </rPr>
          <t xml:space="preserve">Gairola, Krishan:
</t>
        </r>
        <r>
          <rPr>
            <sz val="9"/>
            <rFont val="Tahoma"/>
            <charset val="1"/>
          </rPr>
          <t>Gairola, Krishan:
Textfeld</t>
        </r>
      </text>
    </comment>
    <comment ref="X141" authorId="0" shapeId="0" xr:uid="{00000000-0006-0000-0000-00001E050000}">
      <text>
        <r>
          <rPr>
            <b/>
            <sz val="9"/>
            <rFont val="Tahoma"/>
            <charset val="1"/>
          </rPr>
          <t xml:space="preserve">Gairola, Krishan:
</t>
        </r>
        <r>
          <rPr>
            <sz val="9"/>
            <rFont val="Tahoma"/>
            <charset val="1"/>
          </rPr>
          <t>Gairola, Krishan:
Textfeld</t>
        </r>
      </text>
    </comment>
    <comment ref="Y141" authorId="0" shapeId="0" xr:uid="{00000000-0006-0000-0000-00001F050000}">
      <text>
        <r>
          <rPr>
            <b/>
            <sz val="9"/>
            <rFont val="Tahoma"/>
            <charset val="1"/>
          </rPr>
          <t xml:space="preserve">Gairola, Krishan:
</t>
        </r>
        <r>
          <rPr>
            <sz val="9"/>
            <rFont val="Tahoma"/>
            <charset val="1"/>
          </rPr>
          <t>Gairola, Krishan:
Textfeld</t>
        </r>
      </text>
    </comment>
    <comment ref="Z141" authorId="0" shapeId="0" xr:uid="{00000000-0006-0000-0000-000020050000}">
      <text>
        <r>
          <rPr>
            <b/>
            <sz val="9"/>
            <rFont val="Tahoma"/>
            <charset val="1"/>
          </rPr>
          <t xml:space="preserve">Gairola, Krishan:
</t>
        </r>
        <r>
          <rPr>
            <sz val="9"/>
            <rFont val="Tahoma"/>
            <charset val="1"/>
          </rPr>
          <t>Gairola, Krishan:
Textfeld</t>
        </r>
      </text>
    </comment>
    <comment ref="I142" authorId="0" shapeId="0" xr:uid="{00000000-0006-0000-0000-000021050000}">
      <text>
        <r>
          <rPr>
            <b/>
            <sz val="9"/>
            <rFont val="Tahoma"/>
            <charset val="1"/>
          </rPr>
          <t xml:space="preserve">von Kleist, Björn:
</t>
        </r>
        <r>
          <rPr>
            <sz val="9"/>
            <rFont val="Tahoma"/>
            <charset val="1"/>
          </rPr>
          <t>von Kleist, Björn:
CO2-Wert</t>
        </r>
      </text>
    </comment>
    <comment ref="J142" authorId="0" shapeId="0" xr:uid="{00000000-0006-0000-0000-000022050000}">
      <text>
        <r>
          <rPr>
            <b/>
            <sz val="9"/>
            <rFont val="Tahoma"/>
            <charset val="1"/>
          </rPr>
          <t xml:space="preserve">von Kleist, Björn:
</t>
        </r>
        <r>
          <rPr>
            <sz val="9"/>
            <rFont val="Tahoma"/>
            <charset val="1"/>
          </rPr>
          <t>von Kleist, Björn:
CO2-Wert</t>
        </r>
      </text>
    </comment>
    <comment ref="P142" authorId="0" shapeId="0" xr:uid="{00000000-0006-0000-0000-000023050000}">
      <text>
        <r>
          <rPr>
            <b/>
            <sz val="9"/>
            <rFont val="Tahoma"/>
            <charset val="1"/>
          </rPr>
          <t xml:space="preserve">von Kleist, Björn:
</t>
        </r>
        <r>
          <rPr>
            <sz val="9"/>
            <rFont val="Tahoma"/>
            <charset val="1"/>
          </rPr>
          <t>von Kleist, Björn:
CO2-Wert</t>
        </r>
      </text>
    </comment>
    <comment ref="Q142" authorId="0" shapeId="0" xr:uid="{00000000-0006-0000-0000-000024050000}">
      <text>
        <r>
          <rPr>
            <b/>
            <sz val="9"/>
            <rFont val="Tahoma"/>
            <charset val="1"/>
          </rPr>
          <t xml:space="preserve">von Kleist, Björn:
</t>
        </r>
        <r>
          <rPr>
            <sz val="9"/>
            <rFont val="Tahoma"/>
            <charset val="1"/>
          </rPr>
          <t>von Kleist, Björn:
CO2-Wert</t>
        </r>
      </text>
    </comment>
    <comment ref="R142" authorId="0" shapeId="0" xr:uid="{00000000-0006-0000-0000-000025050000}">
      <text>
        <r>
          <rPr>
            <b/>
            <sz val="9"/>
            <rFont val="Tahoma"/>
            <charset val="1"/>
          </rPr>
          <t xml:space="preserve">von Kleist, Björn:
</t>
        </r>
        <r>
          <rPr>
            <sz val="9"/>
            <rFont val="Tahoma"/>
            <charset val="1"/>
          </rPr>
          <t>von Kleist, Björn:
CO2-Wert</t>
        </r>
      </text>
    </comment>
    <comment ref="S142" authorId="0" shapeId="0" xr:uid="{00000000-0006-0000-0000-000026050000}">
      <text>
        <r>
          <rPr>
            <b/>
            <sz val="9"/>
            <rFont val="Tahoma"/>
            <charset val="1"/>
          </rPr>
          <t xml:space="preserve">von Kleist, Björn:
</t>
        </r>
        <r>
          <rPr>
            <sz val="9"/>
            <rFont val="Tahoma"/>
            <charset val="1"/>
          </rPr>
          <t>von Kleist, Björn:
CO2-Wert</t>
        </r>
      </text>
    </comment>
    <comment ref="T142" authorId="0" shapeId="0" xr:uid="{00000000-0006-0000-0000-000027050000}">
      <text>
        <r>
          <rPr>
            <b/>
            <sz val="9"/>
            <rFont val="Tahoma"/>
            <charset val="1"/>
          </rPr>
          <t xml:space="preserve">von Kleist, Björn:
</t>
        </r>
        <r>
          <rPr>
            <sz val="9"/>
            <rFont val="Tahoma"/>
            <charset val="1"/>
          </rPr>
          <t>von Kleist, Björn:
CO2-Wert</t>
        </r>
      </text>
    </comment>
    <comment ref="U142" authorId="0" shapeId="0" xr:uid="{00000000-0006-0000-0000-000028050000}">
      <text>
        <r>
          <rPr>
            <b/>
            <sz val="9"/>
            <rFont val="Tahoma"/>
            <charset val="1"/>
          </rPr>
          <t xml:space="preserve">von Kleist, Björn:
</t>
        </r>
        <r>
          <rPr>
            <sz val="9"/>
            <rFont val="Tahoma"/>
            <charset val="1"/>
          </rPr>
          <t>von Kleist, Björn:
CO2-Wert</t>
        </r>
      </text>
    </comment>
    <comment ref="V142" authorId="0" shapeId="0" xr:uid="{00000000-0006-0000-0000-000029050000}">
      <text>
        <r>
          <rPr>
            <b/>
            <sz val="9"/>
            <rFont val="Tahoma"/>
            <charset val="1"/>
          </rPr>
          <t xml:space="preserve">von Kleist, Björn:
</t>
        </r>
        <r>
          <rPr>
            <sz val="9"/>
            <rFont val="Tahoma"/>
            <charset val="1"/>
          </rPr>
          <t>von Kleist, Björn:
CO2-Wert</t>
        </r>
      </text>
    </comment>
    <comment ref="W142" authorId="0" shapeId="0" xr:uid="{00000000-0006-0000-0000-00002A050000}">
      <text>
        <r>
          <rPr>
            <b/>
            <sz val="9"/>
            <rFont val="Tahoma"/>
            <charset val="1"/>
          </rPr>
          <t xml:space="preserve">von Kleist, Björn:
</t>
        </r>
        <r>
          <rPr>
            <sz val="9"/>
            <rFont val="Tahoma"/>
            <charset val="1"/>
          </rPr>
          <t>von Kleist, Björn:
CO2-Wert</t>
        </r>
      </text>
    </comment>
    <comment ref="X142" authorId="0" shapeId="0" xr:uid="{00000000-0006-0000-0000-00002B050000}">
      <text>
        <r>
          <rPr>
            <b/>
            <sz val="9"/>
            <rFont val="Tahoma"/>
            <charset val="1"/>
          </rPr>
          <t xml:space="preserve">von Kleist, Björn:
</t>
        </r>
        <r>
          <rPr>
            <sz val="9"/>
            <rFont val="Tahoma"/>
            <charset val="1"/>
          </rPr>
          <t>von Kleist, Björn:
CO2-Wert</t>
        </r>
      </text>
    </comment>
    <comment ref="Y142" authorId="0" shapeId="0" xr:uid="{00000000-0006-0000-0000-00002C050000}">
      <text>
        <r>
          <rPr>
            <b/>
            <sz val="9"/>
            <rFont val="Tahoma"/>
            <charset val="1"/>
          </rPr>
          <t xml:space="preserve">von Kleist, Björn:
</t>
        </r>
        <r>
          <rPr>
            <sz val="9"/>
            <rFont val="Tahoma"/>
            <charset val="1"/>
          </rPr>
          <t>von Kleist, Björn:
CO2-Wert</t>
        </r>
      </text>
    </comment>
    <comment ref="Z142" authorId="0" shapeId="0" xr:uid="{00000000-0006-0000-0000-00002D050000}">
      <text>
        <r>
          <rPr>
            <b/>
            <sz val="9"/>
            <rFont val="Tahoma"/>
            <charset val="1"/>
          </rPr>
          <t xml:space="preserve">von Kleist, Björn:
</t>
        </r>
        <r>
          <rPr>
            <sz val="9"/>
            <rFont val="Tahoma"/>
            <charset val="1"/>
          </rPr>
          <t>von Kleist, Björn:
CO2-Wert</t>
        </r>
      </text>
    </comment>
    <comment ref="I143" authorId="0" shapeId="0" xr:uid="{00000000-0006-0000-0000-00002E050000}">
      <text>
        <r>
          <rPr>
            <b/>
            <sz val="9"/>
            <rFont val="Tahoma"/>
            <charset val="1"/>
          </rPr>
          <t xml:space="preserve">Gairola, Krishan:
</t>
        </r>
        <r>
          <rPr>
            <sz val="9"/>
            <rFont val="Tahoma"/>
            <charset val="1"/>
          </rPr>
          <t>Gairola, Krishan:
Textfeld</t>
        </r>
      </text>
    </comment>
    <comment ref="J143" authorId="0" shapeId="0" xr:uid="{00000000-0006-0000-0000-00002F050000}">
      <text>
        <r>
          <rPr>
            <b/>
            <sz val="9"/>
            <rFont val="Tahoma"/>
            <charset val="1"/>
          </rPr>
          <t xml:space="preserve">Gairola, Krishan:
</t>
        </r>
        <r>
          <rPr>
            <sz val="9"/>
            <rFont val="Tahoma"/>
            <charset val="1"/>
          </rPr>
          <t>Gairola, Krishan:
Textfeld</t>
        </r>
      </text>
    </comment>
    <comment ref="P143" authorId="0" shapeId="0" xr:uid="{00000000-0006-0000-0000-000030050000}">
      <text>
        <r>
          <rPr>
            <b/>
            <sz val="9"/>
            <rFont val="Tahoma"/>
            <charset val="1"/>
          </rPr>
          <t xml:space="preserve">Gairola, Krishan:
</t>
        </r>
        <r>
          <rPr>
            <sz val="9"/>
            <rFont val="Tahoma"/>
            <charset val="1"/>
          </rPr>
          <t>Gairola, Krishan:
Textfeld</t>
        </r>
      </text>
    </comment>
    <comment ref="Q143" authorId="0" shapeId="0" xr:uid="{00000000-0006-0000-0000-000031050000}">
      <text>
        <r>
          <rPr>
            <b/>
            <sz val="9"/>
            <rFont val="Tahoma"/>
            <charset val="1"/>
          </rPr>
          <t xml:space="preserve">Gairola, Krishan:
</t>
        </r>
        <r>
          <rPr>
            <sz val="9"/>
            <rFont val="Tahoma"/>
            <charset val="1"/>
          </rPr>
          <t>Gairola, Krishan:
Textfeld</t>
        </r>
      </text>
    </comment>
    <comment ref="R143" authorId="0" shapeId="0" xr:uid="{00000000-0006-0000-0000-000032050000}">
      <text>
        <r>
          <rPr>
            <b/>
            <sz val="9"/>
            <rFont val="Tahoma"/>
            <charset val="1"/>
          </rPr>
          <t xml:space="preserve">Gairola, Krishan:
</t>
        </r>
        <r>
          <rPr>
            <sz val="9"/>
            <rFont val="Tahoma"/>
            <charset val="1"/>
          </rPr>
          <t>Gairola, Krishan:
Textfeld</t>
        </r>
      </text>
    </comment>
    <comment ref="S143" authorId="0" shapeId="0" xr:uid="{00000000-0006-0000-0000-000033050000}">
      <text>
        <r>
          <rPr>
            <b/>
            <sz val="9"/>
            <rFont val="Tahoma"/>
            <charset val="1"/>
          </rPr>
          <t xml:space="preserve">Gairola, Krishan:
</t>
        </r>
        <r>
          <rPr>
            <sz val="9"/>
            <rFont val="Tahoma"/>
            <charset val="1"/>
          </rPr>
          <t>Gairola, Krishan:
Textfeld</t>
        </r>
      </text>
    </comment>
    <comment ref="T143" authorId="0" shapeId="0" xr:uid="{00000000-0006-0000-0000-000034050000}">
      <text>
        <r>
          <rPr>
            <b/>
            <sz val="9"/>
            <rFont val="Tahoma"/>
            <charset val="1"/>
          </rPr>
          <t xml:space="preserve">Gairola, Krishan:
</t>
        </r>
        <r>
          <rPr>
            <sz val="9"/>
            <rFont val="Tahoma"/>
            <charset val="1"/>
          </rPr>
          <t>Gairola, Krishan:
Textfeld</t>
        </r>
      </text>
    </comment>
    <comment ref="U143" authorId="0" shapeId="0" xr:uid="{00000000-0006-0000-0000-000035050000}">
      <text>
        <r>
          <rPr>
            <b/>
            <sz val="9"/>
            <rFont val="Tahoma"/>
            <charset val="1"/>
          </rPr>
          <t xml:space="preserve">Gairola, Krishan:
</t>
        </r>
        <r>
          <rPr>
            <sz val="9"/>
            <rFont val="Tahoma"/>
            <charset val="1"/>
          </rPr>
          <t>Gairola, Krishan:
Textfeld</t>
        </r>
      </text>
    </comment>
    <comment ref="V143" authorId="0" shapeId="0" xr:uid="{00000000-0006-0000-0000-000036050000}">
      <text>
        <r>
          <rPr>
            <b/>
            <sz val="9"/>
            <rFont val="Tahoma"/>
            <charset val="1"/>
          </rPr>
          <t xml:space="preserve">Gairola, Krishan:
</t>
        </r>
        <r>
          <rPr>
            <sz val="9"/>
            <rFont val="Tahoma"/>
            <charset val="1"/>
          </rPr>
          <t>Gairola, Krishan:
Textfeld</t>
        </r>
      </text>
    </comment>
    <comment ref="W143" authorId="0" shapeId="0" xr:uid="{00000000-0006-0000-0000-000037050000}">
      <text>
        <r>
          <rPr>
            <b/>
            <sz val="9"/>
            <rFont val="Tahoma"/>
            <charset val="1"/>
          </rPr>
          <t xml:space="preserve">Gairola, Krishan:
</t>
        </r>
        <r>
          <rPr>
            <sz val="9"/>
            <rFont val="Tahoma"/>
            <charset val="1"/>
          </rPr>
          <t>Gairola, Krishan:
Textfeld</t>
        </r>
      </text>
    </comment>
    <comment ref="X143" authorId="0" shapeId="0" xr:uid="{00000000-0006-0000-0000-000038050000}">
      <text>
        <r>
          <rPr>
            <b/>
            <sz val="9"/>
            <rFont val="Tahoma"/>
            <charset val="1"/>
          </rPr>
          <t xml:space="preserve">Gairola, Krishan:
</t>
        </r>
        <r>
          <rPr>
            <sz val="9"/>
            <rFont val="Tahoma"/>
            <charset val="1"/>
          </rPr>
          <t>Gairola, Krishan:
Textfeld</t>
        </r>
      </text>
    </comment>
    <comment ref="Y143" authorId="0" shapeId="0" xr:uid="{00000000-0006-0000-0000-000039050000}">
      <text>
        <r>
          <rPr>
            <b/>
            <sz val="9"/>
            <rFont val="Tahoma"/>
            <charset val="1"/>
          </rPr>
          <t xml:space="preserve">Gairola, Krishan:
</t>
        </r>
        <r>
          <rPr>
            <sz val="9"/>
            <rFont val="Tahoma"/>
            <charset val="1"/>
          </rPr>
          <t>Gairola, Krishan:
Textfeld</t>
        </r>
      </text>
    </comment>
    <comment ref="Z143" authorId="0" shapeId="0" xr:uid="{00000000-0006-0000-0000-00003A050000}">
      <text>
        <r>
          <rPr>
            <b/>
            <sz val="9"/>
            <rFont val="Tahoma"/>
            <charset val="1"/>
          </rPr>
          <t xml:space="preserve">Gairola, Krishan:
</t>
        </r>
        <r>
          <rPr>
            <sz val="9"/>
            <rFont val="Tahoma"/>
            <charset val="1"/>
          </rPr>
          <t>Gairola, Krishan:
Textfeld</t>
        </r>
      </text>
    </comment>
    <comment ref="I144" authorId="0" shapeId="0" xr:uid="{00000000-0006-0000-0000-00003B050000}">
      <text>
        <r>
          <rPr>
            <b/>
            <sz val="9"/>
            <rFont val="Tahoma"/>
            <charset val="1"/>
          </rPr>
          <t xml:space="preserve">von Kleist, Björn:
</t>
        </r>
        <r>
          <rPr>
            <sz val="9"/>
            <rFont val="Tahoma"/>
            <charset val="1"/>
          </rPr>
          <t>von Kleist, Björn:
CO2-Wert</t>
        </r>
      </text>
    </comment>
    <comment ref="J144" authorId="0" shapeId="0" xr:uid="{00000000-0006-0000-0000-00003C050000}">
      <text>
        <r>
          <rPr>
            <b/>
            <sz val="9"/>
            <rFont val="Tahoma"/>
            <charset val="1"/>
          </rPr>
          <t xml:space="preserve">von Kleist, Björn:
</t>
        </r>
        <r>
          <rPr>
            <sz val="9"/>
            <rFont val="Tahoma"/>
            <charset val="1"/>
          </rPr>
          <t>von Kleist, Björn:
CO2-Wert</t>
        </r>
      </text>
    </comment>
    <comment ref="P144" authorId="0" shapeId="0" xr:uid="{00000000-0006-0000-0000-00003D050000}">
      <text>
        <r>
          <rPr>
            <b/>
            <sz val="9"/>
            <rFont val="Tahoma"/>
            <charset val="1"/>
          </rPr>
          <t xml:space="preserve">von Kleist, Björn:
</t>
        </r>
        <r>
          <rPr>
            <sz val="9"/>
            <rFont val="Tahoma"/>
            <charset val="1"/>
          </rPr>
          <t>von Kleist, Björn:
CO2-Wert</t>
        </r>
      </text>
    </comment>
    <comment ref="Q144" authorId="0" shapeId="0" xr:uid="{00000000-0006-0000-0000-00003E050000}">
      <text>
        <r>
          <rPr>
            <b/>
            <sz val="9"/>
            <rFont val="Tahoma"/>
            <charset val="1"/>
          </rPr>
          <t xml:space="preserve">von Kleist, Björn:
</t>
        </r>
        <r>
          <rPr>
            <sz val="9"/>
            <rFont val="Tahoma"/>
            <charset val="1"/>
          </rPr>
          <t>von Kleist, Björn:
CO2-Wert</t>
        </r>
      </text>
    </comment>
    <comment ref="R144" authorId="0" shapeId="0" xr:uid="{00000000-0006-0000-0000-00003F050000}">
      <text>
        <r>
          <rPr>
            <b/>
            <sz val="9"/>
            <rFont val="Tahoma"/>
            <charset val="1"/>
          </rPr>
          <t xml:space="preserve">von Kleist, Björn:
</t>
        </r>
        <r>
          <rPr>
            <sz val="9"/>
            <rFont val="Tahoma"/>
            <charset val="1"/>
          </rPr>
          <t>von Kleist, Björn:
CO2-Wert</t>
        </r>
      </text>
    </comment>
    <comment ref="S144" authorId="0" shapeId="0" xr:uid="{00000000-0006-0000-0000-000040050000}">
      <text>
        <r>
          <rPr>
            <b/>
            <sz val="9"/>
            <rFont val="Tahoma"/>
            <charset val="1"/>
          </rPr>
          <t xml:space="preserve">von Kleist, Björn:
</t>
        </r>
        <r>
          <rPr>
            <sz val="9"/>
            <rFont val="Tahoma"/>
            <charset val="1"/>
          </rPr>
          <t>von Kleist, Björn:
CO2-Wert</t>
        </r>
      </text>
    </comment>
    <comment ref="T144" authorId="0" shapeId="0" xr:uid="{00000000-0006-0000-0000-000041050000}">
      <text>
        <r>
          <rPr>
            <b/>
            <sz val="9"/>
            <rFont val="Tahoma"/>
            <charset val="1"/>
          </rPr>
          <t xml:space="preserve">von Kleist, Björn:
</t>
        </r>
        <r>
          <rPr>
            <sz val="9"/>
            <rFont val="Tahoma"/>
            <charset val="1"/>
          </rPr>
          <t>von Kleist, Björn:
CO2-Wert</t>
        </r>
      </text>
    </comment>
    <comment ref="U144" authorId="0" shapeId="0" xr:uid="{00000000-0006-0000-0000-000042050000}">
      <text>
        <r>
          <rPr>
            <b/>
            <sz val="9"/>
            <rFont val="Tahoma"/>
            <charset val="1"/>
          </rPr>
          <t xml:space="preserve">von Kleist, Björn:
</t>
        </r>
        <r>
          <rPr>
            <sz val="9"/>
            <rFont val="Tahoma"/>
            <charset val="1"/>
          </rPr>
          <t>von Kleist, Björn:
CO2-Wert</t>
        </r>
      </text>
    </comment>
    <comment ref="V144" authorId="0" shapeId="0" xr:uid="{00000000-0006-0000-0000-000043050000}">
      <text>
        <r>
          <rPr>
            <b/>
            <sz val="9"/>
            <rFont val="Tahoma"/>
            <charset val="1"/>
          </rPr>
          <t xml:space="preserve">von Kleist, Björn:
</t>
        </r>
        <r>
          <rPr>
            <sz val="9"/>
            <rFont val="Tahoma"/>
            <charset val="1"/>
          </rPr>
          <t>von Kleist, Björn:
CO2-Wert</t>
        </r>
      </text>
    </comment>
    <comment ref="W144" authorId="0" shapeId="0" xr:uid="{00000000-0006-0000-0000-000044050000}">
      <text>
        <r>
          <rPr>
            <b/>
            <sz val="9"/>
            <rFont val="Tahoma"/>
            <charset val="1"/>
          </rPr>
          <t xml:space="preserve">von Kleist, Björn:
</t>
        </r>
        <r>
          <rPr>
            <sz val="9"/>
            <rFont val="Tahoma"/>
            <charset val="1"/>
          </rPr>
          <t>von Kleist, Björn:
CO2-Wert</t>
        </r>
      </text>
    </comment>
    <comment ref="X144" authorId="0" shapeId="0" xr:uid="{00000000-0006-0000-0000-000045050000}">
      <text>
        <r>
          <rPr>
            <b/>
            <sz val="9"/>
            <rFont val="Tahoma"/>
            <charset val="1"/>
          </rPr>
          <t xml:space="preserve">von Kleist, Björn:
</t>
        </r>
        <r>
          <rPr>
            <sz val="9"/>
            <rFont val="Tahoma"/>
            <charset val="1"/>
          </rPr>
          <t>von Kleist, Björn:
CO2-Wert</t>
        </r>
      </text>
    </comment>
    <comment ref="Y144" authorId="0" shapeId="0" xr:uid="{00000000-0006-0000-0000-000046050000}">
      <text>
        <r>
          <rPr>
            <b/>
            <sz val="9"/>
            <rFont val="Tahoma"/>
            <charset val="1"/>
          </rPr>
          <t xml:space="preserve">von Kleist, Björn:
</t>
        </r>
        <r>
          <rPr>
            <sz val="9"/>
            <rFont val="Tahoma"/>
            <charset val="1"/>
          </rPr>
          <t>von Kleist, Björn:
CO2-Wert</t>
        </r>
      </text>
    </comment>
    <comment ref="Z144" authorId="0" shapeId="0" xr:uid="{00000000-0006-0000-0000-000047050000}">
      <text>
        <r>
          <rPr>
            <b/>
            <sz val="9"/>
            <rFont val="Tahoma"/>
            <charset val="1"/>
          </rPr>
          <t xml:space="preserve">von Kleist, Björn:
</t>
        </r>
        <r>
          <rPr>
            <sz val="9"/>
            <rFont val="Tahoma"/>
            <charset val="1"/>
          </rPr>
          <t>von Kleist, Björn:
CO2-Wert</t>
        </r>
      </text>
    </comment>
    <comment ref="I145" authorId="0" shapeId="0" xr:uid="{00000000-0006-0000-0000-000048050000}">
      <text>
        <r>
          <rPr>
            <b/>
            <sz val="9"/>
            <rFont val="Tahoma"/>
            <charset val="1"/>
          </rPr>
          <t xml:space="preserve">Gairola, Krishan:
</t>
        </r>
        <r>
          <rPr>
            <sz val="9"/>
            <rFont val="Tahoma"/>
            <charset val="1"/>
          </rPr>
          <t>Gairola, Krishan:
Textfeld</t>
        </r>
      </text>
    </comment>
    <comment ref="J145" authorId="0" shapeId="0" xr:uid="{00000000-0006-0000-0000-000049050000}">
      <text>
        <r>
          <rPr>
            <b/>
            <sz val="9"/>
            <rFont val="Tahoma"/>
            <charset val="1"/>
          </rPr>
          <t xml:space="preserve">Gairola, Krishan:
</t>
        </r>
        <r>
          <rPr>
            <sz val="9"/>
            <rFont val="Tahoma"/>
            <charset val="1"/>
          </rPr>
          <t>Gairola, Krishan:
Textfeld</t>
        </r>
      </text>
    </comment>
    <comment ref="P145" authorId="0" shapeId="0" xr:uid="{00000000-0006-0000-0000-00004A050000}">
      <text>
        <r>
          <rPr>
            <b/>
            <sz val="9"/>
            <rFont val="Tahoma"/>
            <charset val="1"/>
          </rPr>
          <t xml:space="preserve">Gairola, Krishan:
</t>
        </r>
        <r>
          <rPr>
            <sz val="9"/>
            <rFont val="Tahoma"/>
            <charset val="1"/>
          </rPr>
          <t>Gairola, Krishan:
Textfeld</t>
        </r>
      </text>
    </comment>
    <comment ref="Q145" authorId="0" shapeId="0" xr:uid="{00000000-0006-0000-0000-00004B050000}">
      <text>
        <r>
          <rPr>
            <b/>
            <sz val="9"/>
            <rFont val="Tahoma"/>
            <charset val="1"/>
          </rPr>
          <t xml:space="preserve">Gairola, Krishan:
</t>
        </r>
        <r>
          <rPr>
            <sz val="9"/>
            <rFont val="Tahoma"/>
            <charset val="1"/>
          </rPr>
          <t>Gairola, Krishan:
Textfeld</t>
        </r>
      </text>
    </comment>
    <comment ref="R145" authorId="0" shapeId="0" xr:uid="{00000000-0006-0000-0000-00004C050000}">
      <text>
        <r>
          <rPr>
            <b/>
            <sz val="9"/>
            <rFont val="Tahoma"/>
            <charset val="1"/>
          </rPr>
          <t xml:space="preserve">Gairola, Krishan:
</t>
        </r>
        <r>
          <rPr>
            <sz val="9"/>
            <rFont val="Tahoma"/>
            <charset val="1"/>
          </rPr>
          <t>Gairola, Krishan:
Textfeld</t>
        </r>
      </text>
    </comment>
    <comment ref="S145" authorId="0" shapeId="0" xr:uid="{00000000-0006-0000-0000-00004D050000}">
      <text>
        <r>
          <rPr>
            <b/>
            <sz val="9"/>
            <rFont val="Tahoma"/>
            <charset val="1"/>
          </rPr>
          <t xml:space="preserve">Gairola, Krishan:
</t>
        </r>
        <r>
          <rPr>
            <sz val="9"/>
            <rFont val="Tahoma"/>
            <charset val="1"/>
          </rPr>
          <t>Gairola, Krishan:
Textfeld</t>
        </r>
      </text>
    </comment>
    <comment ref="T145" authorId="0" shapeId="0" xr:uid="{00000000-0006-0000-0000-00004E050000}">
      <text>
        <r>
          <rPr>
            <b/>
            <sz val="9"/>
            <rFont val="Tahoma"/>
            <charset val="1"/>
          </rPr>
          <t xml:space="preserve">Gairola, Krishan:
</t>
        </r>
        <r>
          <rPr>
            <sz val="9"/>
            <rFont val="Tahoma"/>
            <charset val="1"/>
          </rPr>
          <t>Gairola, Krishan:
Textfeld</t>
        </r>
      </text>
    </comment>
    <comment ref="U145" authorId="0" shapeId="0" xr:uid="{00000000-0006-0000-0000-00004F050000}">
      <text>
        <r>
          <rPr>
            <b/>
            <sz val="9"/>
            <rFont val="Tahoma"/>
            <charset val="1"/>
          </rPr>
          <t xml:space="preserve">Gairola, Krishan:
</t>
        </r>
        <r>
          <rPr>
            <sz val="9"/>
            <rFont val="Tahoma"/>
            <charset val="1"/>
          </rPr>
          <t>Gairola, Krishan:
Textfeld</t>
        </r>
      </text>
    </comment>
    <comment ref="V145" authorId="0" shapeId="0" xr:uid="{00000000-0006-0000-0000-000050050000}">
      <text>
        <r>
          <rPr>
            <b/>
            <sz val="9"/>
            <rFont val="Tahoma"/>
            <charset val="1"/>
          </rPr>
          <t xml:space="preserve">Gairola, Krishan:
</t>
        </r>
        <r>
          <rPr>
            <sz val="9"/>
            <rFont val="Tahoma"/>
            <charset val="1"/>
          </rPr>
          <t>Gairola, Krishan:
Textfeld</t>
        </r>
      </text>
    </comment>
    <comment ref="W145" authorId="0" shapeId="0" xr:uid="{00000000-0006-0000-0000-000051050000}">
      <text>
        <r>
          <rPr>
            <b/>
            <sz val="9"/>
            <rFont val="Tahoma"/>
            <charset val="1"/>
          </rPr>
          <t xml:space="preserve">Gairola, Krishan:
</t>
        </r>
        <r>
          <rPr>
            <sz val="9"/>
            <rFont val="Tahoma"/>
            <charset val="1"/>
          </rPr>
          <t>Gairola, Krishan:
Textfeld</t>
        </r>
      </text>
    </comment>
    <comment ref="X145" authorId="0" shapeId="0" xr:uid="{00000000-0006-0000-0000-000052050000}">
      <text>
        <r>
          <rPr>
            <b/>
            <sz val="9"/>
            <rFont val="Tahoma"/>
            <charset val="1"/>
          </rPr>
          <t xml:space="preserve">Gairola, Krishan:
</t>
        </r>
        <r>
          <rPr>
            <sz val="9"/>
            <rFont val="Tahoma"/>
            <charset val="1"/>
          </rPr>
          <t>Gairola, Krishan:
Textfeld</t>
        </r>
      </text>
    </comment>
    <comment ref="Y145" authorId="0" shapeId="0" xr:uid="{00000000-0006-0000-0000-000053050000}">
      <text>
        <r>
          <rPr>
            <b/>
            <sz val="9"/>
            <rFont val="Tahoma"/>
            <charset val="1"/>
          </rPr>
          <t xml:space="preserve">Gairola, Krishan:
</t>
        </r>
        <r>
          <rPr>
            <sz val="9"/>
            <rFont val="Tahoma"/>
            <charset val="1"/>
          </rPr>
          <t>Gairola, Krishan:
Textfeld</t>
        </r>
      </text>
    </comment>
    <comment ref="Z145" authorId="0" shapeId="0" xr:uid="{00000000-0006-0000-0000-000054050000}">
      <text>
        <r>
          <rPr>
            <b/>
            <sz val="9"/>
            <rFont val="Tahoma"/>
            <charset val="1"/>
          </rPr>
          <t xml:space="preserve">Gairola, Krishan:
</t>
        </r>
        <r>
          <rPr>
            <sz val="9"/>
            <rFont val="Tahoma"/>
            <charset val="1"/>
          </rPr>
          <t>Gairola, Krishan:
Textfeld</t>
        </r>
      </text>
    </comment>
    <comment ref="I146" authorId="0" shapeId="0" xr:uid="{00000000-0006-0000-0000-000055050000}">
      <text>
        <r>
          <rPr>
            <b/>
            <sz val="9"/>
            <rFont val="Tahoma"/>
            <charset val="1"/>
          </rPr>
          <t xml:space="preserve">von Kleist, Björn:
</t>
        </r>
        <r>
          <rPr>
            <sz val="9"/>
            <rFont val="Tahoma"/>
            <charset val="1"/>
          </rPr>
          <t>von Kleist, Björn:
CO2-Wert</t>
        </r>
      </text>
    </comment>
    <comment ref="J146" authorId="0" shapeId="0" xr:uid="{00000000-0006-0000-0000-000056050000}">
      <text>
        <r>
          <rPr>
            <b/>
            <sz val="9"/>
            <rFont val="Tahoma"/>
            <charset val="1"/>
          </rPr>
          <t xml:space="preserve">von Kleist, Björn:
</t>
        </r>
        <r>
          <rPr>
            <sz val="9"/>
            <rFont val="Tahoma"/>
            <charset val="1"/>
          </rPr>
          <t>von Kleist, Björn:
CO2-Wert</t>
        </r>
      </text>
    </comment>
    <comment ref="P146" authorId="0" shapeId="0" xr:uid="{00000000-0006-0000-0000-000057050000}">
      <text>
        <r>
          <rPr>
            <b/>
            <sz val="9"/>
            <rFont val="Tahoma"/>
            <charset val="1"/>
          </rPr>
          <t xml:space="preserve">von Kleist, Björn:
</t>
        </r>
        <r>
          <rPr>
            <sz val="9"/>
            <rFont val="Tahoma"/>
            <charset val="1"/>
          </rPr>
          <t>von Kleist, Björn:
CO2-Wert</t>
        </r>
      </text>
    </comment>
    <comment ref="Q146" authorId="0" shapeId="0" xr:uid="{00000000-0006-0000-0000-000058050000}">
      <text>
        <r>
          <rPr>
            <b/>
            <sz val="9"/>
            <rFont val="Tahoma"/>
            <charset val="1"/>
          </rPr>
          <t xml:space="preserve">von Kleist, Björn:
</t>
        </r>
        <r>
          <rPr>
            <sz val="9"/>
            <rFont val="Tahoma"/>
            <charset val="1"/>
          </rPr>
          <t>von Kleist, Björn:
CO2-Wert</t>
        </r>
      </text>
    </comment>
    <comment ref="R146" authorId="0" shapeId="0" xr:uid="{00000000-0006-0000-0000-000059050000}">
      <text>
        <r>
          <rPr>
            <b/>
            <sz val="9"/>
            <rFont val="Tahoma"/>
            <charset val="1"/>
          </rPr>
          <t xml:space="preserve">von Kleist, Björn:
</t>
        </r>
        <r>
          <rPr>
            <sz val="9"/>
            <rFont val="Tahoma"/>
            <charset val="1"/>
          </rPr>
          <t>von Kleist, Björn:
CO2-Wert</t>
        </r>
      </text>
    </comment>
    <comment ref="S146" authorId="0" shapeId="0" xr:uid="{00000000-0006-0000-0000-00005A050000}">
      <text>
        <r>
          <rPr>
            <b/>
            <sz val="9"/>
            <rFont val="Tahoma"/>
            <charset val="1"/>
          </rPr>
          <t xml:space="preserve">von Kleist, Björn:
</t>
        </r>
        <r>
          <rPr>
            <sz val="9"/>
            <rFont val="Tahoma"/>
            <charset val="1"/>
          </rPr>
          <t>von Kleist, Björn:
CO2-Wert</t>
        </r>
      </text>
    </comment>
    <comment ref="T146" authorId="0" shapeId="0" xr:uid="{00000000-0006-0000-0000-00005B050000}">
      <text>
        <r>
          <rPr>
            <b/>
            <sz val="9"/>
            <rFont val="Tahoma"/>
            <charset val="1"/>
          </rPr>
          <t xml:space="preserve">von Kleist, Björn:
</t>
        </r>
        <r>
          <rPr>
            <sz val="9"/>
            <rFont val="Tahoma"/>
            <charset val="1"/>
          </rPr>
          <t>von Kleist, Björn:
CO2-Wert</t>
        </r>
      </text>
    </comment>
    <comment ref="U146" authorId="0" shapeId="0" xr:uid="{00000000-0006-0000-0000-00005C050000}">
      <text>
        <r>
          <rPr>
            <b/>
            <sz val="9"/>
            <rFont val="Tahoma"/>
            <charset val="1"/>
          </rPr>
          <t xml:space="preserve">von Kleist, Björn:
</t>
        </r>
        <r>
          <rPr>
            <sz val="9"/>
            <rFont val="Tahoma"/>
            <charset val="1"/>
          </rPr>
          <t>von Kleist, Björn:
CO2-Wert</t>
        </r>
      </text>
    </comment>
    <comment ref="V146" authorId="0" shapeId="0" xr:uid="{00000000-0006-0000-0000-00005D050000}">
      <text>
        <r>
          <rPr>
            <b/>
            <sz val="9"/>
            <rFont val="Tahoma"/>
            <charset val="1"/>
          </rPr>
          <t xml:space="preserve">von Kleist, Björn:
</t>
        </r>
        <r>
          <rPr>
            <sz val="9"/>
            <rFont val="Tahoma"/>
            <charset val="1"/>
          </rPr>
          <t>von Kleist, Björn:
CO2-Wert</t>
        </r>
      </text>
    </comment>
    <comment ref="W146" authorId="0" shapeId="0" xr:uid="{00000000-0006-0000-0000-00005E050000}">
      <text>
        <r>
          <rPr>
            <b/>
            <sz val="9"/>
            <rFont val="Tahoma"/>
            <charset val="1"/>
          </rPr>
          <t xml:space="preserve">von Kleist, Björn:
</t>
        </r>
        <r>
          <rPr>
            <sz val="9"/>
            <rFont val="Tahoma"/>
            <charset val="1"/>
          </rPr>
          <t>von Kleist, Björn:
CO2-Wert</t>
        </r>
      </text>
    </comment>
    <comment ref="X146" authorId="0" shapeId="0" xr:uid="{00000000-0006-0000-0000-00005F050000}">
      <text>
        <r>
          <rPr>
            <b/>
            <sz val="9"/>
            <rFont val="Tahoma"/>
            <charset val="1"/>
          </rPr>
          <t xml:space="preserve">von Kleist, Björn:
</t>
        </r>
        <r>
          <rPr>
            <sz val="9"/>
            <rFont val="Tahoma"/>
            <charset val="1"/>
          </rPr>
          <t>von Kleist, Björn:
CO2-Wert</t>
        </r>
      </text>
    </comment>
    <comment ref="Y146" authorId="0" shapeId="0" xr:uid="{00000000-0006-0000-0000-000060050000}">
      <text>
        <r>
          <rPr>
            <b/>
            <sz val="9"/>
            <rFont val="Tahoma"/>
            <charset val="1"/>
          </rPr>
          <t xml:space="preserve">von Kleist, Björn:
</t>
        </r>
        <r>
          <rPr>
            <sz val="9"/>
            <rFont val="Tahoma"/>
            <charset val="1"/>
          </rPr>
          <t>von Kleist, Björn:
CO2-Wert</t>
        </r>
      </text>
    </comment>
    <comment ref="Z146" authorId="0" shapeId="0" xr:uid="{00000000-0006-0000-0000-000061050000}">
      <text>
        <r>
          <rPr>
            <b/>
            <sz val="9"/>
            <rFont val="Tahoma"/>
            <charset val="1"/>
          </rPr>
          <t xml:space="preserve">von Kleist, Björn:
</t>
        </r>
        <r>
          <rPr>
            <sz val="9"/>
            <rFont val="Tahoma"/>
            <charset val="1"/>
          </rPr>
          <t>von Kleist, Björn:
CO2-Wert</t>
        </r>
      </text>
    </comment>
    <comment ref="I147" authorId="0" shapeId="0" xr:uid="{00000000-0006-0000-0000-000062050000}">
      <text>
        <r>
          <rPr>
            <b/>
            <sz val="9"/>
            <rFont val="Tahoma"/>
            <charset val="1"/>
          </rPr>
          <t xml:space="preserve">Gairola, Krishan:
</t>
        </r>
        <r>
          <rPr>
            <sz val="9"/>
            <rFont val="Tahoma"/>
            <charset val="1"/>
          </rPr>
          <t>Gairola, Krishan:
Textfeld</t>
        </r>
      </text>
    </comment>
    <comment ref="J147" authorId="0" shapeId="0" xr:uid="{00000000-0006-0000-0000-000063050000}">
      <text>
        <r>
          <rPr>
            <b/>
            <sz val="9"/>
            <rFont val="Tahoma"/>
            <charset val="1"/>
          </rPr>
          <t xml:space="preserve">Gairola, Krishan:
</t>
        </r>
        <r>
          <rPr>
            <sz val="9"/>
            <rFont val="Tahoma"/>
            <charset val="1"/>
          </rPr>
          <t>Gairola, Krishan:
Textfeld</t>
        </r>
      </text>
    </comment>
    <comment ref="P147" authorId="0" shapeId="0" xr:uid="{00000000-0006-0000-0000-000064050000}">
      <text>
        <r>
          <rPr>
            <b/>
            <sz val="9"/>
            <rFont val="Tahoma"/>
            <charset val="1"/>
          </rPr>
          <t xml:space="preserve">Gairola, Krishan:
</t>
        </r>
        <r>
          <rPr>
            <sz val="9"/>
            <rFont val="Tahoma"/>
            <charset val="1"/>
          </rPr>
          <t>Gairola, Krishan:
Textfeld</t>
        </r>
      </text>
    </comment>
    <comment ref="Q147" authorId="0" shapeId="0" xr:uid="{00000000-0006-0000-0000-000065050000}">
      <text>
        <r>
          <rPr>
            <b/>
            <sz val="9"/>
            <rFont val="Tahoma"/>
            <charset val="1"/>
          </rPr>
          <t xml:space="preserve">Gairola, Krishan:
</t>
        </r>
        <r>
          <rPr>
            <sz val="9"/>
            <rFont val="Tahoma"/>
            <charset val="1"/>
          </rPr>
          <t>Gairola, Krishan:
Textfeld</t>
        </r>
      </text>
    </comment>
    <comment ref="R147" authorId="0" shapeId="0" xr:uid="{00000000-0006-0000-0000-000066050000}">
      <text>
        <r>
          <rPr>
            <b/>
            <sz val="9"/>
            <rFont val="Tahoma"/>
            <charset val="1"/>
          </rPr>
          <t xml:space="preserve">Gairola, Krishan:
</t>
        </r>
        <r>
          <rPr>
            <sz val="9"/>
            <rFont val="Tahoma"/>
            <charset val="1"/>
          </rPr>
          <t>Gairola, Krishan:
Textfeld</t>
        </r>
      </text>
    </comment>
    <comment ref="S147" authorId="0" shapeId="0" xr:uid="{00000000-0006-0000-0000-000067050000}">
      <text>
        <r>
          <rPr>
            <b/>
            <sz val="9"/>
            <rFont val="Tahoma"/>
            <charset val="1"/>
          </rPr>
          <t xml:space="preserve">Gairola, Krishan:
</t>
        </r>
        <r>
          <rPr>
            <sz val="9"/>
            <rFont val="Tahoma"/>
            <charset val="1"/>
          </rPr>
          <t>Gairola, Krishan:
Textfeld</t>
        </r>
      </text>
    </comment>
    <comment ref="T147" authorId="0" shapeId="0" xr:uid="{00000000-0006-0000-0000-000068050000}">
      <text>
        <r>
          <rPr>
            <b/>
            <sz val="9"/>
            <rFont val="Tahoma"/>
            <charset val="1"/>
          </rPr>
          <t xml:space="preserve">Gairola, Krishan:
</t>
        </r>
        <r>
          <rPr>
            <sz val="9"/>
            <rFont val="Tahoma"/>
            <charset val="1"/>
          </rPr>
          <t>Gairola, Krishan:
Textfeld</t>
        </r>
      </text>
    </comment>
    <comment ref="U147" authorId="0" shapeId="0" xr:uid="{00000000-0006-0000-0000-000069050000}">
      <text>
        <r>
          <rPr>
            <b/>
            <sz val="9"/>
            <rFont val="Tahoma"/>
            <charset val="1"/>
          </rPr>
          <t xml:space="preserve">Gairola, Krishan:
</t>
        </r>
        <r>
          <rPr>
            <sz val="9"/>
            <rFont val="Tahoma"/>
            <charset val="1"/>
          </rPr>
          <t>Gairola, Krishan:
Textfeld</t>
        </r>
      </text>
    </comment>
    <comment ref="V147" authorId="0" shapeId="0" xr:uid="{00000000-0006-0000-0000-00006A050000}">
      <text>
        <r>
          <rPr>
            <b/>
            <sz val="9"/>
            <rFont val="Tahoma"/>
            <charset val="1"/>
          </rPr>
          <t xml:space="preserve">Gairola, Krishan:
</t>
        </r>
        <r>
          <rPr>
            <sz val="9"/>
            <rFont val="Tahoma"/>
            <charset val="1"/>
          </rPr>
          <t>Gairola, Krishan:
Textfeld</t>
        </r>
      </text>
    </comment>
    <comment ref="W147" authorId="0" shapeId="0" xr:uid="{00000000-0006-0000-0000-00006B050000}">
      <text>
        <r>
          <rPr>
            <b/>
            <sz val="9"/>
            <rFont val="Tahoma"/>
            <charset val="1"/>
          </rPr>
          <t xml:space="preserve">Gairola, Krishan:
</t>
        </r>
        <r>
          <rPr>
            <sz val="9"/>
            <rFont val="Tahoma"/>
            <charset val="1"/>
          </rPr>
          <t>Gairola, Krishan:
Textfeld</t>
        </r>
      </text>
    </comment>
    <comment ref="X147" authorId="0" shapeId="0" xr:uid="{00000000-0006-0000-0000-00006C050000}">
      <text>
        <r>
          <rPr>
            <b/>
            <sz val="9"/>
            <rFont val="Tahoma"/>
            <charset val="1"/>
          </rPr>
          <t xml:space="preserve">Gairola, Krishan:
</t>
        </r>
        <r>
          <rPr>
            <sz val="9"/>
            <rFont val="Tahoma"/>
            <charset val="1"/>
          </rPr>
          <t>Gairola, Krishan:
Textfeld</t>
        </r>
      </text>
    </comment>
    <comment ref="Y147" authorId="0" shapeId="0" xr:uid="{00000000-0006-0000-0000-00006D050000}">
      <text>
        <r>
          <rPr>
            <b/>
            <sz val="9"/>
            <rFont val="Tahoma"/>
            <charset val="1"/>
          </rPr>
          <t xml:space="preserve">Gairola, Krishan:
</t>
        </r>
        <r>
          <rPr>
            <sz val="9"/>
            <rFont val="Tahoma"/>
            <charset val="1"/>
          </rPr>
          <t>Gairola, Krishan:
Textfeld</t>
        </r>
      </text>
    </comment>
    <comment ref="Z147" authorId="0" shapeId="0" xr:uid="{00000000-0006-0000-0000-00006E050000}">
      <text>
        <r>
          <rPr>
            <b/>
            <sz val="9"/>
            <rFont val="Tahoma"/>
            <charset val="1"/>
          </rPr>
          <t xml:space="preserve">Gairola, Krishan:
</t>
        </r>
        <r>
          <rPr>
            <sz val="9"/>
            <rFont val="Tahoma"/>
            <charset val="1"/>
          </rPr>
          <t>Gairola, Krishan:
Textfeld</t>
        </r>
      </text>
    </comment>
    <comment ref="I148" authorId="0" shapeId="0" xr:uid="{00000000-0006-0000-0000-00006F050000}">
      <text>
        <r>
          <rPr>
            <b/>
            <sz val="9"/>
            <rFont val="Tahoma"/>
            <charset val="1"/>
          </rPr>
          <t xml:space="preserve">von Kleist, Björn:
</t>
        </r>
        <r>
          <rPr>
            <sz val="9"/>
            <rFont val="Tahoma"/>
            <charset val="1"/>
          </rPr>
          <t>von Kleist, Björn:
CO2-Wert</t>
        </r>
      </text>
    </comment>
    <comment ref="J148" authorId="0" shapeId="0" xr:uid="{00000000-0006-0000-0000-000070050000}">
      <text>
        <r>
          <rPr>
            <b/>
            <sz val="9"/>
            <rFont val="Tahoma"/>
            <charset val="1"/>
          </rPr>
          <t xml:space="preserve">von Kleist, Björn:
</t>
        </r>
        <r>
          <rPr>
            <sz val="9"/>
            <rFont val="Tahoma"/>
            <charset val="1"/>
          </rPr>
          <t>von Kleist, Björn:
CO2-Wert</t>
        </r>
      </text>
    </comment>
    <comment ref="P148" authorId="0" shapeId="0" xr:uid="{00000000-0006-0000-0000-000071050000}">
      <text>
        <r>
          <rPr>
            <b/>
            <sz val="9"/>
            <rFont val="Tahoma"/>
            <charset val="1"/>
          </rPr>
          <t xml:space="preserve">von Kleist, Björn:
</t>
        </r>
        <r>
          <rPr>
            <sz val="9"/>
            <rFont val="Tahoma"/>
            <charset val="1"/>
          </rPr>
          <t>von Kleist, Björn:
CO2-Wert</t>
        </r>
      </text>
    </comment>
    <comment ref="Q148" authorId="0" shapeId="0" xr:uid="{00000000-0006-0000-0000-000072050000}">
      <text>
        <r>
          <rPr>
            <b/>
            <sz val="9"/>
            <rFont val="Tahoma"/>
            <charset val="1"/>
          </rPr>
          <t xml:space="preserve">von Kleist, Björn:
</t>
        </r>
        <r>
          <rPr>
            <sz val="9"/>
            <rFont val="Tahoma"/>
            <charset val="1"/>
          </rPr>
          <t>von Kleist, Björn:
CO2-Wert</t>
        </r>
      </text>
    </comment>
    <comment ref="R148" authorId="0" shapeId="0" xr:uid="{00000000-0006-0000-0000-000073050000}">
      <text>
        <r>
          <rPr>
            <b/>
            <sz val="9"/>
            <rFont val="Tahoma"/>
            <charset val="1"/>
          </rPr>
          <t xml:space="preserve">von Kleist, Björn:
</t>
        </r>
        <r>
          <rPr>
            <sz val="9"/>
            <rFont val="Tahoma"/>
            <charset val="1"/>
          </rPr>
          <t>von Kleist, Björn:
CO2-Wert</t>
        </r>
      </text>
    </comment>
    <comment ref="S148" authorId="0" shapeId="0" xr:uid="{00000000-0006-0000-0000-000074050000}">
      <text>
        <r>
          <rPr>
            <b/>
            <sz val="9"/>
            <rFont val="Tahoma"/>
            <charset val="1"/>
          </rPr>
          <t xml:space="preserve">von Kleist, Björn:
</t>
        </r>
        <r>
          <rPr>
            <sz val="9"/>
            <rFont val="Tahoma"/>
            <charset val="1"/>
          </rPr>
          <t>von Kleist, Björn:
CO2-Wert</t>
        </r>
      </text>
    </comment>
    <comment ref="T148" authorId="0" shapeId="0" xr:uid="{00000000-0006-0000-0000-000075050000}">
      <text>
        <r>
          <rPr>
            <b/>
            <sz val="9"/>
            <rFont val="Tahoma"/>
            <charset val="1"/>
          </rPr>
          <t xml:space="preserve">von Kleist, Björn:
</t>
        </r>
        <r>
          <rPr>
            <sz val="9"/>
            <rFont val="Tahoma"/>
            <charset val="1"/>
          </rPr>
          <t>von Kleist, Björn:
CO2-Wert</t>
        </r>
      </text>
    </comment>
    <comment ref="U148" authorId="0" shapeId="0" xr:uid="{00000000-0006-0000-0000-000076050000}">
      <text>
        <r>
          <rPr>
            <b/>
            <sz val="9"/>
            <rFont val="Tahoma"/>
            <charset val="1"/>
          </rPr>
          <t xml:space="preserve">von Kleist, Björn:
</t>
        </r>
        <r>
          <rPr>
            <sz val="9"/>
            <rFont val="Tahoma"/>
            <charset val="1"/>
          </rPr>
          <t>von Kleist, Björn:
CO2-Wert</t>
        </r>
      </text>
    </comment>
    <comment ref="V148" authorId="0" shapeId="0" xr:uid="{00000000-0006-0000-0000-000077050000}">
      <text>
        <r>
          <rPr>
            <b/>
            <sz val="9"/>
            <rFont val="Tahoma"/>
            <charset val="1"/>
          </rPr>
          <t xml:space="preserve">von Kleist, Björn:
</t>
        </r>
        <r>
          <rPr>
            <sz val="9"/>
            <rFont val="Tahoma"/>
            <charset val="1"/>
          </rPr>
          <t>von Kleist, Björn:
CO2-Wert</t>
        </r>
      </text>
    </comment>
    <comment ref="W148" authorId="0" shapeId="0" xr:uid="{00000000-0006-0000-0000-000078050000}">
      <text>
        <r>
          <rPr>
            <b/>
            <sz val="9"/>
            <rFont val="Tahoma"/>
            <charset val="1"/>
          </rPr>
          <t xml:space="preserve">von Kleist, Björn:
</t>
        </r>
        <r>
          <rPr>
            <sz val="9"/>
            <rFont val="Tahoma"/>
            <charset val="1"/>
          </rPr>
          <t>von Kleist, Björn:
CO2-Wert</t>
        </r>
      </text>
    </comment>
    <comment ref="X148" authorId="0" shapeId="0" xr:uid="{00000000-0006-0000-0000-000079050000}">
      <text>
        <r>
          <rPr>
            <b/>
            <sz val="9"/>
            <rFont val="Tahoma"/>
            <charset val="1"/>
          </rPr>
          <t xml:space="preserve">von Kleist, Björn:
</t>
        </r>
        <r>
          <rPr>
            <sz val="9"/>
            <rFont val="Tahoma"/>
            <charset val="1"/>
          </rPr>
          <t>von Kleist, Björn:
CO2-Wert</t>
        </r>
      </text>
    </comment>
    <comment ref="Y148" authorId="0" shapeId="0" xr:uid="{00000000-0006-0000-0000-00007A050000}">
      <text>
        <r>
          <rPr>
            <b/>
            <sz val="9"/>
            <rFont val="Tahoma"/>
            <charset val="1"/>
          </rPr>
          <t xml:space="preserve">von Kleist, Björn:
</t>
        </r>
        <r>
          <rPr>
            <sz val="9"/>
            <rFont val="Tahoma"/>
            <charset val="1"/>
          </rPr>
          <t>von Kleist, Björn:
CO2-Wert</t>
        </r>
      </text>
    </comment>
    <comment ref="Z148" authorId="0" shapeId="0" xr:uid="{00000000-0006-0000-0000-00007B050000}">
      <text>
        <r>
          <rPr>
            <b/>
            <sz val="9"/>
            <rFont val="Tahoma"/>
            <charset val="1"/>
          </rPr>
          <t xml:space="preserve">von Kleist, Björn:
</t>
        </r>
        <r>
          <rPr>
            <sz val="9"/>
            <rFont val="Tahoma"/>
            <charset val="1"/>
          </rPr>
          <t>von Kleist, Björn:
CO2-Wert</t>
        </r>
      </text>
    </comment>
    <comment ref="I149" authorId="0" shapeId="0" xr:uid="{00000000-0006-0000-0000-00007C050000}">
      <text>
        <r>
          <rPr>
            <b/>
            <sz val="9"/>
            <rFont val="Tahoma"/>
            <charset val="1"/>
          </rPr>
          <t xml:space="preserve">Gairola, Krishan:
</t>
        </r>
        <r>
          <rPr>
            <sz val="9"/>
            <rFont val="Tahoma"/>
            <charset val="1"/>
          </rPr>
          <t>Gairola, Krishan:
Textfeld</t>
        </r>
      </text>
    </comment>
    <comment ref="J149" authorId="0" shapeId="0" xr:uid="{00000000-0006-0000-0000-00007D050000}">
      <text>
        <r>
          <rPr>
            <b/>
            <sz val="9"/>
            <rFont val="Tahoma"/>
            <charset val="1"/>
          </rPr>
          <t xml:space="preserve">Gairola, Krishan:
</t>
        </r>
        <r>
          <rPr>
            <sz val="9"/>
            <rFont val="Tahoma"/>
            <charset val="1"/>
          </rPr>
          <t>Gairola, Krishan:
Textfeld</t>
        </r>
      </text>
    </comment>
    <comment ref="P149" authorId="0" shapeId="0" xr:uid="{00000000-0006-0000-0000-00007E050000}">
      <text>
        <r>
          <rPr>
            <b/>
            <sz val="9"/>
            <rFont val="Tahoma"/>
            <charset val="1"/>
          </rPr>
          <t xml:space="preserve">Gairola, Krishan:
</t>
        </r>
        <r>
          <rPr>
            <sz val="9"/>
            <rFont val="Tahoma"/>
            <charset val="1"/>
          </rPr>
          <t>Gairola, Krishan:
Textfeld</t>
        </r>
      </text>
    </comment>
    <comment ref="Q149" authorId="0" shapeId="0" xr:uid="{00000000-0006-0000-0000-00007F050000}">
      <text>
        <r>
          <rPr>
            <b/>
            <sz val="9"/>
            <rFont val="Tahoma"/>
            <charset val="1"/>
          </rPr>
          <t xml:space="preserve">Gairola, Krishan:
</t>
        </r>
        <r>
          <rPr>
            <sz val="9"/>
            <rFont val="Tahoma"/>
            <charset val="1"/>
          </rPr>
          <t>Gairola, Krishan:
Textfeld</t>
        </r>
      </text>
    </comment>
    <comment ref="R149" authorId="0" shapeId="0" xr:uid="{00000000-0006-0000-0000-000080050000}">
      <text>
        <r>
          <rPr>
            <b/>
            <sz val="9"/>
            <rFont val="Tahoma"/>
            <charset val="1"/>
          </rPr>
          <t xml:space="preserve">Gairola, Krishan:
</t>
        </r>
        <r>
          <rPr>
            <sz val="9"/>
            <rFont val="Tahoma"/>
            <charset val="1"/>
          </rPr>
          <t>Gairola, Krishan:
Textfeld</t>
        </r>
      </text>
    </comment>
    <comment ref="S149" authorId="0" shapeId="0" xr:uid="{00000000-0006-0000-0000-000081050000}">
      <text>
        <r>
          <rPr>
            <b/>
            <sz val="9"/>
            <rFont val="Tahoma"/>
            <charset val="1"/>
          </rPr>
          <t xml:space="preserve">Gairola, Krishan:
</t>
        </r>
        <r>
          <rPr>
            <sz val="9"/>
            <rFont val="Tahoma"/>
            <charset val="1"/>
          </rPr>
          <t>Gairola, Krishan:
Textfeld</t>
        </r>
      </text>
    </comment>
    <comment ref="T149" authorId="0" shapeId="0" xr:uid="{00000000-0006-0000-0000-000082050000}">
      <text>
        <r>
          <rPr>
            <b/>
            <sz val="9"/>
            <rFont val="Tahoma"/>
            <charset val="1"/>
          </rPr>
          <t xml:space="preserve">Gairola, Krishan:
</t>
        </r>
        <r>
          <rPr>
            <sz val="9"/>
            <rFont val="Tahoma"/>
            <charset val="1"/>
          </rPr>
          <t>Gairola, Krishan:
Textfeld</t>
        </r>
      </text>
    </comment>
    <comment ref="U149" authorId="0" shapeId="0" xr:uid="{00000000-0006-0000-0000-000083050000}">
      <text>
        <r>
          <rPr>
            <b/>
            <sz val="9"/>
            <rFont val="Tahoma"/>
            <charset val="1"/>
          </rPr>
          <t xml:space="preserve">Gairola, Krishan:
</t>
        </r>
        <r>
          <rPr>
            <sz val="9"/>
            <rFont val="Tahoma"/>
            <charset val="1"/>
          </rPr>
          <t>Gairola, Krishan:
Textfeld</t>
        </r>
      </text>
    </comment>
    <comment ref="V149" authorId="0" shapeId="0" xr:uid="{00000000-0006-0000-0000-000084050000}">
      <text>
        <r>
          <rPr>
            <b/>
            <sz val="9"/>
            <rFont val="Tahoma"/>
            <charset val="1"/>
          </rPr>
          <t xml:space="preserve">Gairola, Krishan:
</t>
        </r>
        <r>
          <rPr>
            <sz val="9"/>
            <rFont val="Tahoma"/>
            <charset val="1"/>
          </rPr>
          <t>Gairola, Krishan:
Textfeld</t>
        </r>
      </text>
    </comment>
    <comment ref="W149" authorId="0" shapeId="0" xr:uid="{00000000-0006-0000-0000-000085050000}">
      <text>
        <r>
          <rPr>
            <b/>
            <sz val="9"/>
            <rFont val="Tahoma"/>
            <charset val="1"/>
          </rPr>
          <t xml:space="preserve">Gairola, Krishan:
</t>
        </r>
        <r>
          <rPr>
            <sz val="9"/>
            <rFont val="Tahoma"/>
            <charset val="1"/>
          </rPr>
          <t>Gairola, Krishan:
Textfeld</t>
        </r>
      </text>
    </comment>
    <comment ref="X149" authorId="0" shapeId="0" xr:uid="{00000000-0006-0000-0000-000086050000}">
      <text>
        <r>
          <rPr>
            <b/>
            <sz val="9"/>
            <rFont val="Tahoma"/>
            <charset val="1"/>
          </rPr>
          <t xml:space="preserve">Gairola, Krishan:
</t>
        </r>
        <r>
          <rPr>
            <sz val="9"/>
            <rFont val="Tahoma"/>
            <charset val="1"/>
          </rPr>
          <t>Gairola, Krishan:
Textfeld</t>
        </r>
      </text>
    </comment>
    <comment ref="Y149" authorId="0" shapeId="0" xr:uid="{00000000-0006-0000-0000-000087050000}">
      <text>
        <r>
          <rPr>
            <b/>
            <sz val="9"/>
            <rFont val="Tahoma"/>
            <charset val="1"/>
          </rPr>
          <t xml:space="preserve">Gairola, Krishan:
</t>
        </r>
        <r>
          <rPr>
            <sz val="9"/>
            <rFont val="Tahoma"/>
            <charset val="1"/>
          </rPr>
          <t>Gairola, Krishan:
Textfeld</t>
        </r>
      </text>
    </comment>
    <comment ref="Z149" authorId="0" shapeId="0" xr:uid="{00000000-0006-0000-0000-000088050000}">
      <text>
        <r>
          <rPr>
            <b/>
            <sz val="9"/>
            <rFont val="Tahoma"/>
            <charset val="1"/>
          </rPr>
          <t xml:space="preserve">Gairola, Krishan:
</t>
        </r>
        <r>
          <rPr>
            <sz val="9"/>
            <rFont val="Tahoma"/>
            <charset val="1"/>
          </rPr>
          <t>Gairola, Krishan:
Textfeld</t>
        </r>
      </text>
    </comment>
    <comment ref="I150" authorId="0" shapeId="0" xr:uid="{00000000-0006-0000-0000-000089050000}">
      <text>
        <r>
          <rPr>
            <b/>
            <sz val="9"/>
            <rFont val="Tahoma"/>
            <charset val="1"/>
          </rPr>
          <t xml:space="preserve">von Kleist, Björn:
</t>
        </r>
        <r>
          <rPr>
            <sz val="9"/>
            <rFont val="Tahoma"/>
            <charset val="1"/>
          </rPr>
          <t>von Kleist, Björn:
CO2-Wert</t>
        </r>
      </text>
    </comment>
    <comment ref="J150" authorId="0" shapeId="0" xr:uid="{00000000-0006-0000-0000-00008A050000}">
      <text>
        <r>
          <rPr>
            <b/>
            <sz val="9"/>
            <rFont val="Tahoma"/>
            <charset val="1"/>
          </rPr>
          <t xml:space="preserve">von Kleist, Björn:
</t>
        </r>
        <r>
          <rPr>
            <sz val="9"/>
            <rFont val="Tahoma"/>
            <charset val="1"/>
          </rPr>
          <t>von Kleist, Björn:
CO2-Wert</t>
        </r>
      </text>
    </comment>
    <comment ref="P150" authorId="0" shapeId="0" xr:uid="{00000000-0006-0000-0000-00008B050000}">
      <text>
        <r>
          <rPr>
            <b/>
            <sz val="9"/>
            <rFont val="Tahoma"/>
            <charset val="1"/>
          </rPr>
          <t xml:space="preserve">von Kleist, Björn:
</t>
        </r>
        <r>
          <rPr>
            <sz val="9"/>
            <rFont val="Tahoma"/>
            <charset val="1"/>
          </rPr>
          <t>von Kleist, Björn:
CO2-Wert</t>
        </r>
      </text>
    </comment>
    <comment ref="Q150" authorId="0" shapeId="0" xr:uid="{00000000-0006-0000-0000-00008C050000}">
      <text>
        <r>
          <rPr>
            <b/>
            <sz val="9"/>
            <rFont val="Tahoma"/>
            <charset val="1"/>
          </rPr>
          <t xml:space="preserve">von Kleist, Björn:
</t>
        </r>
        <r>
          <rPr>
            <sz val="9"/>
            <rFont val="Tahoma"/>
            <charset val="1"/>
          </rPr>
          <t>von Kleist, Björn:
CO2-Wert</t>
        </r>
      </text>
    </comment>
    <comment ref="R150" authorId="0" shapeId="0" xr:uid="{00000000-0006-0000-0000-00008D050000}">
      <text>
        <r>
          <rPr>
            <b/>
            <sz val="9"/>
            <rFont val="Tahoma"/>
            <charset val="1"/>
          </rPr>
          <t xml:space="preserve">von Kleist, Björn:
</t>
        </r>
        <r>
          <rPr>
            <sz val="9"/>
            <rFont val="Tahoma"/>
            <charset val="1"/>
          </rPr>
          <t>von Kleist, Björn:
CO2-Wert</t>
        </r>
      </text>
    </comment>
    <comment ref="S150" authorId="0" shapeId="0" xr:uid="{00000000-0006-0000-0000-00008E050000}">
      <text>
        <r>
          <rPr>
            <b/>
            <sz val="9"/>
            <rFont val="Tahoma"/>
            <charset val="1"/>
          </rPr>
          <t xml:space="preserve">von Kleist, Björn:
</t>
        </r>
        <r>
          <rPr>
            <sz val="9"/>
            <rFont val="Tahoma"/>
            <charset val="1"/>
          </rPr>
          <t>von Kleist, Björn:
CO2-Wert</t>
        </r>
      </text>
    </comment>
    <comment ref="T150" authorId="0" shapeId="0" xr:uid="{00000000-0006-0000-0000-00008F050000}">
      <text>
        <r>
          <rPr>
            <b/>
            <sz val="9"/>
            <rFont val="Tahoma"/>
            <charset val="1"/>
          </rPr>
          <t xml:space="preserve">von Kleist, Björn:
</t>
        </r>
        <r>
          <rPr>
            <sz val="9"/>
            <rFont val="Tahoma"/>
            <charset val="1"/>
          </rPr>
          <t>von Kleist, Björn:
CO2-Wert</t>
        </r>
      </text>
    </comment>
    <comment ref="U150" authorId="0" shapeId="0" xr:uid="{00000000-0006-0000-0000-000090050000}">
      <text>
        <r>
          <rPr>
            <b/>
            <sz val="9"/>
            <rFont val="Tahoma"/>
            <charset val="1"/>
          </rPr>
          <t xml:space="preserve">von Kleist, Björn:
</t>
        </r>
        <r>
          <rPr>
            <sz val="9"/>
            <rFont val="Tahoma"/>
            <charset val="1"/>
          </rPr>
          <t>von Kleist, Björn:
CO2-Wert</t>
        </r>
      </text>
    </comment>
    <comment ref="V150" authorId="0" shapeId="0" xr:uid="{00000000-0006-0000-0000-000091050000}">
      <text>
        <r>
          <rPr>
            <b/>
            <sz val="9"/>
            <rFont val="Tahoma"/>
            <charset val="1"/>
          </rPr>
          <t xml:space="preserve">von Kleist, Björn:
</t>
        </r>
        <r>
          <rPr>
            <sz val="9"/>
            <rFont val="Tahoma"/>
            <charset val="1"/>
          </rPr>
          <t>von Kleist, Björn:
CO2-Wert</t>
        </r>
      </text>
    </comment>
    <comment ref="W150" authorId="0" shapeId="0" xr:uid="{00000000-0006-0000-0000-000092050000}">
      <text>
        <r>
          <rPr>
            <b/>
            <sz val="9"/>
            <rFont val="Tahoma"/>
            <charset val="1"/>
          </rPr>
          <t xml:space="preserve">von Kleist, Björn:
</t>
        </r>
        <r>
          <rPr>
            <sz val="9"/>
            <rFont val="Tahoma"/>
            <charset val="1"/>
          </rPr>
          <t>von Kleist, Björn:
CO2-Wert</t>
        </r>
      </text>
    </comment>
    <comment ref="X150" authorId="0" shapeId="0" xr:uid="{00000000-0006-0000-0000-000093050000}">
      <text>
        <r>
          <rPr>
            <b/>
            <sz val="9"/>
            <rFont val="Tahoma"/>
            <charset val="1"/>
          </rPr>
          <t xml:space="preserve">von Kleist, Björn:
</t>
        </r>
        <r>
          <rPr>
            <sz val="9"/>
            <rFont val="Tahoma"/>
            <charset val="1"/>
          </rPr>
          <t>von Kleist, Björn:
CO2-Wert</t>
        </r>
      </text>
    </comment>
    <comment ref="Y150" authorId="0" shapeId="0" xr:uid="{00000000-0006-0000-0000-000094050000}">
      <text>
        <r>
          <rPr>
            <b/>
            <sz val="9"/>
            <rFont val="Tahoma"/>
            <charset val="1"/>
          </rPr>
          <t xml:space="preserve">von Kleist, Björn:
</t>
        </r>
        <r>
          <rPr>
            <sz val="9"/>
            <rFont val="Tahoma"/>
            <charset val="1"/>
          </rPr>
          <t>von Kleist, Björn:
CO2-Wert</t>
        </r>
      </text>
    </comment>
    <comment ref="Z150" authorId="0" shapeId="0" xr:uid="{00000000-0006-0000-0000-000095050000}">
      <text>
        <r>
          <rPr>
            <b/>
            <sz val="9"/>
            <rFont val="Tahoma"/>
            <charset val="1"/>
          </rPr>
          <t xml:space="preserve">von Kleist, Björn:
</t>
        </r>
        <r>
          <rPr>
            <sz val="9"/>
            <rFont val="Tahoma"/>
            <charset val="1"/>
          </rPr>
          <t>von Kleist, Björn:
CO2-Wert</t>
        </r>
      </text>
    </comment>
    <comment ref="I151" authorId="0" shapeId="0" xr:uid="{00000000-0006-0000-0000-000096050000}">
      <text>
        <r>
          <rPr>
            <b/>
            <sz val="9"/>
            <rFont val="Tahoma"/>
            <charset val="1"/>
          </rPr>
          <t xml:space="preserve">Gairola, Krishan:
</t>
        </r>
        <r>
          <rPr>
            <sz val="9"/>
            <rFont val="Tahoma"/>
            <charset val="1"/>
          </rPr>
          <t>Gairola, Krishan:
Textfeld</t>
        </r>
      </text>
    </comment>
    <comment ref="J151" authorId="0" shapeId="0" xr:uid="{00000000-0006-0000-0000-000097050000}">
      <text>
        <r>
          <rPr>
            <b/>
            <sz val="9"/>
            <rFont val="Tahoma"/>
            <charset val="1"/>
          </rPr>
          <t xml:space="preserve">Gairola, Krishan:
</t>
        </r>
        <r>
          <rPr>
            <sz val="9"/>
            <rFont val="Tahoma"/>
            <charset val="1"/>
          </rPr>
          <t>Gairola, Krishan:
Textfeld</t>
        </r>
      </text>
    </comment>
    <comment ref="P151" authorId="0" shapeId="0" xr:uid="{00000000-0006-0000-0000-000098050000}">
      <text>
        <r>
          <rPr>
            <b/>
            <sz val="9"/>
            <rFont val="Tahoma"/>
            <charset val="1"/>
          </rPr>
          <t xml:space="preserve">Gairola, Krishan:
</t>
        </r>
        <r>
          <rPr>
            <sz val="9"/>
            <rFont val="Tahoma"/>
            <charset val="1"/>
          </rPr>
          <t>Gairola, Krishan:
Textfeld</t>
        </r>
      </text>
    </comment>
    <comment ref="Q151" authorId="0" shapeId="0" xr:uid="{00000000-0006-0000-0000-000099050000}">
      <text>
        <r>
          <rPr>
            <b/>
            <sz val="9"/>
            <rFont val="Tahoma"/>
            <charset val="1"/>
          </rPr>
          <t xml:space="preserve">Gairola, Krishan:
</t>
        </r>
        <r>
          <rPr>
            <sz val="9"/>
            <rFont val="Tahoma"/>
            <charset val="1"/>
          </rPr>
          <t>Gairola, Krishan:
Textfeld</t>
        </r>
      </text>
    </comment>
    <comment ref="R151" authorId="0" shapeId="0" xr:uid="{00000000-0006-0000-0000-00009A050000}">
      <text>
        <r>
          <rPr>
            <b/>
            <sz val="9"/>
            <rFont val="Tahoma"/>
            <charset val="1"/>
          </rPr>
          <t xml:space="preserve">Gairola, Krishan:
</t>
        </r>
        <r>
          <rPr>
            <sz val="9"/>
            <rFont val="Tahoma"/>
            <charset val="1"/>
          </rPr>
          <t>Gairola, Krishan:
Textfeld</t>
        </r>
      </text>
    </comment>
    <comment ref="S151" authorId="0" shapeId="0" xr:uid="{00000000-0006-0000-0000-00009B050000}">
      <text>
        <r>
          <rPr>
            <b/>
            <sz val="9"/>
            <rFont val="Tahoma"/>
            <charset val="1"/>
          </rPr>
          <t xml:space="preserve">Gairola, Krishan:
</t>
        </r>
        <r>
          <rPr>
            <sz val="9"/>
            <rFont val="Tahoma"/>
            <charset val="1"/>
          </rPr>
          <t>Gairola, Krishan:
Textfeld</t>
        </r>
      </text>
    </comment>
    <comment ref="T151" authorId="0" shapeId="0" xr:uid="{00000000-0006-0000-0000-00009C050000}">
      <text>
        <r>
          <rPr>
            <b/>
            <sz val="9"/>
            <rFont val="Tahoma"/>
            <charset val="1"/>
          </rPr>
          <t xml:space="preserve">Gairola, Krishan:
</t>
        </r>
        <r>
          <rPr>
            <sz val="9"/>
            <rFont val="Tahoma"/>
            <charset val="1"/>
          </rPr>
          <t>Gairola, Krishan:
Textfeld</t>
        </r>
      </text>
    </comment>
    <comment ref="U151" authorId="0" shapeId="0" xr:uid="{00000000-0006-0000-0000-00009D050000}">
      <text>
        <r>
          <rPr>
            <b/>
            <sz val="9"/>
            <rFont val="Tahoma"/>
            <charset val="1"/>
          </rPr>
          <t xml:space="preserve">Gairola, Krishan:
</t>
        </r>
        <r>
          <rPr>
            <sz val="9"/>
            <rFont val="Tahoma"/>
            <charset val="1"/>
          </rPr>
          <t>Gairola, Krishan:
Textfeld</t>
        </r>
      </text>
    </comment>
    <comment ref="V151" authorId="0" shapeId="0" xr:uid="{00000000-0006-0000-0000-00009E050000}">
      <text>
        <r>
          <rPr>
            <b/>
            <sz val="9"/>
            <rFont val="Tahoma"/>
            <charset val="1"/>
          </rPr>
          <t xml:space="preserve">Gairola, Krishan:
</t>
        </r>
        <r>
          <rPr>
            <sz val="9"/>
            <rFont val="Tahoma"/>
            <charset val="1"/>
          </rPr>
          <t>Gairola, Krishan:
Textfeld</t>
        </r>
      </text>
    </comment>
    <comment ref="W151" authorId="0" shapeId="0" xr:uid="{00000000-0006-0000-0000-00009F050000}">
      <text>
        <r>
          <rPr>
            <b/>
            <sz val="9"/>
            <rFont val="Tahoma"/>
            <charset val="1"/>
          </rPr>
          <t xml:space="preserve">Gairola, Krishan:
</t>
        </r>
        <r>
          <rPr>
            <sz val="9"/>
            <rFont val="Tahoma"/>
            <charset val="1"/>
          </rPr>
          <t>Gairola, Krishan:
Textfeld</t>
        </r>
      </text>
    </comment>
    <comment ref="X151" authorId="0" shapeId="0" xr:uid="{00000000-0006-0000-0000-0000A0050000}">
      <text>
        <r>
          <rPr>
            <b/>
            <sz val="9"/>
            <rFont val="Tahoma"/>
            <charset val="1"/>
          </rPr>
          <t xml:space="preserve">Gairola, Krishan:
</t>
        </r>
        <r>
          <rPr>
            <sz val="9"/>
            <rFont val="Tahoma"/>
            <charset val="1"/>
          </rPr>
          <t>Gairola, Krishan:
Textfeld</t>
        </r>
      </text>
    </comment>
    <comment ref="Y151" authorId="0" shapeId="0" xr:uid="{00000000-0006-0000-0000-0000A1050000}">
      <text>
        <r>
          <rPr>
            <b/>
            <sz val="9"/>
            <rFont val="Tahoma"/>
            <charset val="1"/>
          </rPr>
          <t xml:space="preserve">Gairola, Krishan:
</t>
        </r>
        <r>
          <rPr>
            <sz val="9"/>
            <rFont val="Tahoma"/>
            <charset val="1"/>
          </rPr>
          <t>Gairola, Krishan:
Textfeld</t>
        </r>
      </text>
    </comment>
    <comment ref="Z151" authorId="0" shapeId="0" xr:uid="{00000000-0006-0000-0000-0000A2050000}">
      <text>
        <r>
          <rPr>
            <b/>
            <sz val="9"/>
            <rFont val="Tahoma"/>
            <charset val="1"/>
          </rPr>
          <t xml:space="preserve">Gairola, Krishan:
</t>
        </r>
        <r>
          <rPr>
            <sz val="9"/>
            <rFont val="Tahoma"/>
            <charset val="1"/>
          </rPr>
          <t>Gairola, Krishan:
Textfeld</t>
        </r>
      </text>
    </comment>
    <comment ref="I152" authorId="0" shapeId="0" xr:uid="{00000000-0006-0000-0000-0000A3050000}">
      <text>
        <r>
          <rPr>
            <b/>
            <sz val="9"/>
            <rFont val="Tahoma"/>
            <charset val="1"/>
          </rPr>
          <t xml:space="preserve">von Kleist, Björn:
</t>
        </r>
        <r>
          <rPr>
            <sz val="9"/>
            <rFont val="Tahoma"/>
            <charset val="1"/>
          </rPr>
          <t>von Kleist, Björn:
CO2-Wert</t>
        </r>
      </text>
    </comment>
    <comment ref="J152" authorId="0" shapeId="0" xr:uid="{00000000-0006-0000-0000-0000A4050000}">
      <text>
        <r>
          <rPr>
            <b/>
            <sz val="9"/>
            <rFont val="Tahoma"/>
            <charset val="1"/>
          </rPr>
          <t xml:space="preserve">von Kleist, Björn:
</t>
        </r>
        <r>
          <rPr>
            <sz val="9"/>
            <rFont val="Tahoma"/>
            <charset val="1"/>
          </rPr>
          <t>von Kleist, Björn:
CO2-Wert</t>
        </r>
      </text>
    </comment>
    <comment ref="P152" authorId="0" shapeId="0" xr:uid="{00000000-0006-0000-0000-0000A5050000}">
      <text>
        <r>
          <rPr>
            <b/>
            <sz val="9"/>
            <rFont val="Tahoma"/>
            <charset val="1"/>
          </rPr>
          <t xml:space="preserve">von Kleist, Björn:
</t>
        </r>
        <r>
          <rPr>
            <sz val="9"/>
            <rFont val="Tahoma"/>
            <charset val="1"/>
          </rPr>
          <t>von Kleist, Björn:
CO2-Wert</t>
        </r>
      </text>
    </comment>
    <comment ref="Q152" authorId="0" shapeId="0" xr:uid="{00000000-0006-0000-0000-0000A6050000}">
      <text>
        <r>
          <rPr>
            <b/>
            <sz val="9"/>
            <rFont val="Tahoma"/>
            <charset val="1"/>
          </rPr>
          <t xml:space="preserve">von Kleist, Björn:
</t>
        </r>
        <r>
          <rPr>
            <sz val="9"/>
            <rFont val="Tahoma"/>
            <charset val="1"/>
          </rPr>
          <t>von Kleist, Björn:
CO2-Wert</t>
        </r>
      </text>
    </comment>
    <comment ref="R152" authorId="0" shapeId="0" xr:uid="{00000000-0006-0000-0000-0000A7050000}">
      <text>
        <r>
          <rPr>
            <b/>
            <sz val="9"/>
            <rFont val="Tahoma"/>
            <charset val="1"/>
          </rPr>
          <t xml:space="preserve">von Kleist, Björn:
</t>
        </r>
        <r>
          <rPr>
            <sz val="9"/>
            <rFont val="Tahoma"/>
            <charset val="1"/>
          </rPr>
          <t>von Kleist, Björn:
CO2-Wert</t>
        </r>
      </text>
    </comment>
    <comment ref="S152" authorId="0" shapeId="0" xr:uid="{00000000-0006-0000-0000-0000A8050000}">
      <text>
        <r>
          <rPr>
            <b/>
            <sz val="9"/>
            <rFont val="Tahoma"/>
            <charset val="1"/>
          </rPr>
          <t xml:space="preserve">von Kleist, Björn:
</t>
        </r>
        <r>
          <rPr>
            <sz val="9"/>
            <rFont val="Tahoma"/>
            <charset val="1"/>
          </rPr>
          <t>von Kleist, Björn:
CO2-Wert</t>
        </r>
      </text>
    </comment>
    <comment ref="T152" authorId="0" shapeId="0" xr:uid="{00000000-0006-0000-0000-0000A9050000}">
      <text>
        <r>
          <rPr>
            <b/>
            <sz val="9"/>
            <rFont val="Tahoma"/>
            <charset val="1"/>
          </rPr>
          <t xml:space="preserve">von Kleist, Björn:
</t>
        </r>
        <r>
          <rPr>
            <sz val="9"/>
            <rFont val="Tahoma"/>
            <charset val="1"/>
          </rPr>
          <t>von Kleist, Björn:
CO2-Wert</t>
        </r>
      </text>
    </comment>
    <comment ref="U152" authorId="0" shapeId="0" xr:uid="{00000000-0006-0000-0000-0000AA050000}">
      <text>
        <r>
          <rPr>
            <b/>
            <sz val="9"/>
            <rFont val="Tahoma"/>
            <charset val="1"/>
          </rPr>
          <t xml:space="preserve">von Kleist, Björn:
</t>
        </r>
        <r>
          <rPr>
            <sz val="9"/>
            <rFont val="Tahoma"/>
            <charset val="1"/>
          </rPr>
          <t>von Kleist, Björn:
CO2-Wert</t>
        </r>
      </text>
    </comment>
    <comment ref="V152" authorId="0" shapeId="0" xr:uid="{00000000-0006-0000-0000-0000AB050000}">
      <text>
        <r>
          <rPr>
            <b/>
            <sz val="9"/>
            <rFont val="Tahoma"/>
            <charset val="1"/>
          </rPr>
          <t xml:space="preserve">von Kleist, Björn:
</t>
        </r>
        <r>
          <rPr>
            <sz val="9"/>
            <rFont val="Tahoma"/>
            <charset val="1"/>
          </rPr>
          <t>von Kleist, Björn:
CO2-Wert</t>
        </r>
      </text>
    </comment>
    <comment ref="W152" authorId="0" shapeId="0" xr:uid="{00000000-0006-0000-0000-0000AC050000}">
      <text>
        <r>
          <rPr>
            <b/>
            <sz val="9"/>
            <rFont val="Tahoma"/>
            <charset val="1"/>
          </rPr>
          <t xml:space="preserve">von Kleist, Björn:
</t>
        </r>
        <r>
          <rPr>
            <sz val="9"/>
            <rFont val="Tahoma"/>
            <charset val="1"/>
          </rPr>
          <t>von Kleist, Björn:
CO2-Wert</t>
        </r>
      </text>
    </comment>
    <comment ref="X152" authorId="0" shapeId="0" xr:uid="{00000000-0006-0000-0000-0000AD050000}">
      <text>
        <r>
          <rPr>
            <b/>
            <sz val="9"/>
            <rFont val="Tahoma"/>
            <charset val="1"/>
          </rPr>
          <t xml:space="preserve">von Kleist, Björn:
</t>
        </r>
        <r>
          <rPr>
            <sz val="9"/>
            <rFont val="Tahoma"/>
            <charset val="1"/>
          </rPr>
          <t>von Kleist, Björn:
CO2-Wert</t>
        </r>
      </text>
    </comment>
    <comment ref="Y152" authorId="0" shapeId="0" xr:uid="{00000000-0006-0000-0000-0000AE050000}">
      <text>
        <r>
          <rPr>
            <b/>
            <sz val="9"/>
            <rFont val="Tahoma"/>
            <charset val="1"/>
          </rPr>
          <t xml:space="preserve">von Kleist, Björn:
</t>
        </r>
        <r>
          <rPr>
            <sz val="9"/>
            <rFont val="Tahoma"/>
            <charset val="1"/>
          </rPr>
          <t>von Kleist, Björn:
CO2-Wert</t>
        </r>
      </text>
    </comment>
    <comment ref="Z152" authorId="0" shapeId="0" xr:uid="{00000000-0006-0000-0000-0000AF050000}">
      <text>
        <r>
          <rPr>
            <b/>
            <sz val="9"/>
            <rFont val="Tahoma"/>
            <charset val="1"/>
          </rPr>
          <t xml:space="preserve">von Kleist, Björn:
</t>
        </r>
        <r>
          <rPr>
            <sz val="9"/>
            <rFont val="Tahoma"/>
            <charset val="1"/>
          </rPr>
          <t>von Kleist, Björn:
CO2-Wert</t>
        </r>
      </text>
    </comment>
    <comment ref="I153" authorId="0" shapeId="0" xr:uid="{00000000-0006-0000-0000-0000B0050000}">
      <text>
        <r>
          <rPr>
            <b/>
            <sz val="9"/>
            <rFont val="Tahoma"/>
            <charset val="1"/>
          </rPr>
          <t xml:space="preserve">Gairola, Krishan:
</t>
        </r>
        <r>
          <rPr>
            <sz val="9"/>
            <rFont val="Tahoma"/>
            <charset val="1"/>
          </rPr>
          <t>Gairola, Krishan:
Textfeld</t>
        </r>
      </text>
    </comment>
    <comment ref="J153" authorId="0" shapeId="0" xr:uid="{00000000-0006-0000-0000-0000B1050000}">
      <text>
        <r>
          <rPr>
            <b/>
            <sz val="9"/>
            <rFont val="Tahoma"/>
            <charset val="1"/>
          </rPr>
          <t xml:space="preserve">Gairola, Krishan:
</t>
        </r>
        <r>
          <rPr>
            <sz val="9"/>
            <rFont val="Tahoma"/>
            <charset val="1"/>
          </rPr>
          <t>Gairola, Krishan:
Textfeld</t>
        </r>
      </text>
    </comment>
    <comment ref="P153" authorId="0" shapeId="0" xr:uid="{00000000-0006-0000-0000-0000B2050000}">
      <text>
        <r>
          <rPr>
            <b/>
            <sz val="9"/>
            <rFont val="Tahoma"/>
            <charset val="1"/>
          </rPr>
          <t xml:space="preserve">Gairola, Krishan:
</t>
        </r>
        <r>
          <rPr>
            <sz val="9"/>
            <rFont val="Tahoma"/>
            <charset val="1"/>
          </rPr>
          <t>Gairola, Krishan:
Textfeld</t>
        </r>
      </text>
    </comment>
    <comment ref="Q153" authorId="0" shapeId="0" xr:uid="{00000000-0006-0000-0000-0000B3050000}">
      <text>
        <r>
          <rPr>
            <b/>
            <sz val="9"/>
            <rFont val="Tahoma"/>
            <charset val="1"/>
          </rPr>
          <t xml:space="preserve">Gairola, Krishan:
</t>
        </r>
        <r>
          <rPr>
            <sz val="9"/>
            <rFont val="Tahoma"/>
            <charset val="1"/>
          </rPr>
          <t>Gairola, Krishan:
Textfeld</t>
        </r>
      </text>
    </comment>
    <comment ref="R153" authorId="0" shapeId="0" xr:uid="{00000000-0006-0000-0000-0000B4050000}">
      <text>
        <r>
          <rPr>
            <b/>
            <sz val="9"/>
            <rFont val="Tahoma"/>
            <charset val="1"/>
          </rPr>
          <t xml:space="preserve">Gairola, Krishan:
</t>
        </r>
        <r>
          <rPr>
            <sz val="9"/>
            <rFont val="Tahoma"/>
            <charset val="1"/>
          </rPr>
          <t>Gairola, Krishan:
Textfeld</t>
        </r>
      </text>
    </comment>
    <comment ref="S153" authorId="0" shapeId="0" xr:uid="{00000000-0006-0000-0000-0000B5050000}">
      <text>
        <r>
          <rPr>
            <b/>
            <sz val="9"/>
            <rFont val="Tahoma"/>
            <charset val="1"/>
          </rPr>
          <t xml:space="preserve">Gairola, Krishan:
</t>
        </r>
        <r>
          <rPr>
            <sz val="9"/>
            <rFont val="Tahoma"/>
            <charset val="1"/>
          </rPr>
          <t>Gairola, Krishan:
Textfeld</t>
        </r>
      </text>
    </comment>
    <comment ref="T153" authorId="0" shapeId="0" xr:uid="{00000000-0006-0000-0000-0000B6050000}">
      <text>
        <r>
          <rPr>
            <b/>
            <sz val="9"/>
            <rFont val="Tahoma"/>
            <charset val="1"/>
          </rPr>
          <t xml:space="preserve">Gairola, Krishan:
</t>
        </r>
        <r>
          <rPr>
            <sz val="9"/>
            <rFont val="Tahoma"/>
            <charset val="1"/>
          </rPr>
          <t>Gairola, Krishan:
Textfeld</t>
        </r>
      </text>
    </comment>
    <comment ref="U153" authorId="0" shapeId="0" xr:uid="{00000000-0006-0000-0000-0000B7050000}">
      <text>
        <r>
          <rPr>
            <b/>
            <sz val="9"/>
            <rFont val="Tahoma"/>
            <charset val="1"/>
          </rPr>
          <t xml:space="preserve">Gairola, Krishan:
</t>
        </r>
        <r>
          <rPr>
            <sz val="9"/>
            <rFont val="Tahoma"/>
            <charset val="1"/>
          </rPr>
          <t>Gairola, Krishan:
Textfeld</t>
        </r>
      </text>
    </comment>
    <comment ref="V153" authorId="0" shapeId="0" xr:uid="{00000000-0006-0000-0000-0000B8050000}">
      <text>
        <r>
          <rPr>
            <b/>
            <sz val="9"/>
            <rFont val="Tahoma"/>
            <charset val="1"/>
          </rPr>
          <t xml:space="preserve">Gairola, Krishan:
</t>
        </r>
        <r>
          <rPr>
            <sz val="9"/>
            <rFont val="Tahoma"/>
            <charset val="1"/>
          </rPr>
          <t>Gairola, Krishan:
Textfeld</t>
        </r>
      </text>
    </comment>
    <comment ref="W153" authorId="0" shapeId="0" xr:uid="{00000000-0006-0000-0000-0000B9050000}">
      <text>
        <r>
          <rPr>
            <b/>
            <sz val="9"/>
            <rFont val="Tahoma"/>
            <charset val="1"/>
          </rPr>
          <t xml:space="preserve">Gairola, Krishan:
</t>
        </r>
        <r>
          <rPr>
            <sz val="9"/>
            <rFont val="Tahoma"/>
            <charset val="1"/>
          </rPr>
          <t>Gairola, Krishan:
Textfeld</t>
        </r>
      </text>
    </comment>
    <comment ref="X153" authorId="0" shapeId="0" xr:uid="{00000000-0006-0000-0000-0000BA050000}">
      <text>
        <r>
          <rPr>
            <b/>
            <sz val="9"/>
            <rFont val="Tahoma"/>
            <charset val="1"/>
          </rPr>
          <t xml:space="preserve">Gairola, Krishan:
</t>
        </r>
        <r>
          <rPr>
            <sz val="9"/>
            <rFont val="Tahoma"/>
            <charset val="1"/>
          </rPr>
          <t>Gairola, Krishan:
Textfeld</t>
        </r>
      </text>
    </comment>
    <comment ref="Y153" authorId="0" shapeId="0" xr:uid="{00000000-0006-0000-0000-0000BB050000}">
      <text>
        <r>
          <rPr>
            <b/>
            <sz val="9"/>
            <rFont val="Tahoma"/>
            <charset val="1"/>
          </rPr>
          <t xml:space="preserve">Gairola, Krishan:
</t>
        </r>
        <r>
          <rPr>
            <sz val="9"/>
            <rFont val="Tahoma"/>
            <charset val="1"/>
          </rPr>
          <t>Gairola, Krishan:
Textfeld</t>
        </r>
      </text>
    </comment>
    <comment ref="Z153" authorId="0" shapeId="0" xr:uid="{00000000-0006-0000-0000-0000BC050000}">
      <text>
        <r>
          <rPr>
            <b/>
            <sz val="9"/>
            <rFont val="Tahoma"/>
            <charset val="1"/>
          </rPr>
          <t xml:space="preserve">Gairola, Krishan:
</t>
        </r>
        <r>
          <rPr>
            <sz val="9"/>
            <rFont val="Tahoma"/>
            <charset val="1"/>
          </rPr>
          <t>Gairola, Krishan:
Textfeld</t>
        </r>
      </text>
    </comment>
    <comment ref="I154" authorId="0" shapeId="0" xr:uid="{00000000-0006-0000-0000-0000BD050000}">
      <text>
        <r>
          <rPr>
            <b/>
            <sz val="9"/>
            <rFont val="Tahoma"/>
            <charset val="1"/>
          </rPr>
          <t xml:space="preserve">von Kleist, Björn:
</t>
        </r>
        <r>
          <rPr>
            <sz val="9"/>
            <rFont val="Tahoma"/>
            <charset val="1"/>
          </rPr>
          <t>von Kleist, Björn:
CO2-Wert</t>
        </r>
      </text>
    </comment>
    <comment ref="J154" authorId="0" shapeId="0" xr:uid="{00000000-0006-0000-0000-0000BE050000}">
      <text>
        <r>
          <rPr>
            <b/>
            <sz val="9"/>
            <rFont val="Tahoma"/>
            <charset val="1"/>
          </rPr>
          <t xml:space="preserve">von Kleist, Björn:
</t>
        </r>
        <r>
          <rPr>
            <sz val="9"/>
            <rFont val="Tahoma"/>
            <charset val="1"/>
          </rPr>
          <t>von Kleist, Björn:
CO2-Wert</t>
        </r>
      </text>
    </comment>
    <comment ref="P154" authorId="0" shapeId="0" xr:uid="{00000000-0006-0000-0000-0000BF050000}">
      <text>
        <r>
          <rPr>
            <b/>
            <sz val="9"/>
            <rFont val="Tahoma"/>
            <charset val="1"/>
          </rPr>
          <t xml:space="preserve">von Kleist, Björn:
</t>
        </r>
        <r>
          <rPr>
            <sz val="9"/>
            <rFont val="Tahoma"/>
            <charset val="1"/>
          </rPr>
          <t>von Kleist, Björn:
CO2-Wert</t>
        </r>
      </text>
    </comment>
    <comment ref="Q154" authorId="0" shapeId="0" xr:uid="{00000000-0006-0000-0000-0000C0050000}">
      <text>
        <r>
          <rPr>
            <b/>
            <sz val="9"/>
            <rFont val="Tahoma"/>
            <charset val="1"/>
          </rPr>
          <t xml:space="preserve">von Kleist, Björn:
</t>
        </r>
        <r>
          <rPr>
            <sz val="9"/>
            <rFont val="Tahoma"/>
            <charset val="1"/>
          </rPr>
          <t>von Kleist, Björn:
CO2-Wert</t>
        </r>
      </text>
    </comment>
    <comment ref="R154" authorId="0" shapeId="0" xr:uid="{00000000-0006-0000-0000-0000C1050000}">
      <text>
        <r>
          <rPr>
            <b/>
            <sz val="9"/>
            <rFont val="Tahoma"/>
            <charset val="1"/>
          </rPr>
          <t xml:space="preserve">von Kleist, Björn:
</t>
        </r>
        <r>
          <rPr>
            <sz val="9"/>
            <rFont val="Tahoma"/>
            <charset val="1"/>
          </rPr>
          <t>von Kleist, Björn:
CO2-Wert</t>
        </r>
      </text>
    </comment>
    <comment ref="S154" authorId="0" shapeId="0" xr:uid="{00000000-0006-0000-0000-0000C2050000}">
      <text>
        <r>
          <rPr>
            <b/>
            <sz val="9"/>
            <rFont val="Tahoma"/>
            <charset val="1"/>
          </rPr>
          <t xml:space="preserve">von Kleist, Björn:
</t>
        </r>
        <r>
          <rPr>
            <sz val="9"/>
            <rFont val="Tahoma"/>
            <charset val="1"/>
          </rPr>
          <t>von Kleist, Björn:
CO2-Wert</t>
        </r>
      </text>
    </comment>
    <comment ref="T154" authorId="0" shapeId="0" xr:uid="{00000000-0006-0000-0000-0000C3050000}">
      <text>
        <r>
          <rPr>
            <b/>
            <sz val="9"/>
            <rFont val="Tahoma"/>
            <charset val="1"/>
          </rPr>
          <t xml:space="preserve">von Kleist, Björn:
</t>
        </r>
        <r>
          <rPr>
            <sz val="9"/>
            <rFont val="Tahoma"/>
            <charset val="1"/>
          </rPr>
          <t>von Kleist, Björn:
CO2-Wert</t>
        </r>
      </text>
    </comment>
    <comment ref="U154" authorId="0" shapeId="0" xr:uid="{00000000-0006-0000-0000-0000C4050000}">
      <text>
        <r>
          <rPr>
            <b/>
            <sz val="9"/>
            <rFont val="Tahoma"/>
            <charset val="1"/>
          </rPr>
          <t xml:space="preserve">von Kleist, Björn:
</t>
        </r>
        <r>
          <rPr>
            <sz val="9"/>
            <rFont val="Tahoma"/>
            <charset val="1"/>
          </rPr>
          <t>von Kleist, Björn:
CO2-Wert</t>
        </r>
      </text>
    </comment>
    <comment ref="V154" authorId="0" shapeId="0" xr:uid="{00000000-0006-0000-0000-0000C5050000}">
      <text>
        <r>
          <rPr>
            <b/>
            <sz val="9"/>
            <rFont val="Tahoma"/>
            <charset val="1"/>
          </rPr>
          <t xml:space="preserve">von Kleist, Björn:
</t>
        </r>
        <r>
          <rPr>
            <sz val="9"/>
            <rFont val="Tahoma"/>
            <charset val="1"/>
          </rPr>
          <t>von Kleist, Björn:
CO2-Wert</t>
        </r>
      </text>
    </comment>
    <comment ref="W154" authorId="0" shapeId="0" xr:uid="{00000000-0006-0000-0000-0000C6050000}">
      <text>
        <r>
          <rPr>
            <b/>
            <sz val="9"/>
            <rFont val="Tahoma"/>
            <charset val="1"/>
          </rPr>
          <t xml:space="preserve">von Kleist, Björn:
</t>
        </r>
        <r>
          <rPr>
            <sz val="9"/>
            <rFont val="Tahoma"/>
            <charset val="1"/>
          </rPr>
          <t>von Kleist, Björn:
CO2-Wert</t>
        </r>
      </text>
    </comment>
    <comment ref="X154" authorId="0" shapeId="0" xr:uid="{00000000-0006-0000-0000-0000C7050000}">
      <text>
        <r>
          <rPr>
            <b/>
            <sz val="9"/>
            <rFont val="Tahoma"/>
            <charset val="1"/>
          </rPr>
          <t xml:space="preserve">von Kleist, Björn:
</t>
        </r>
        <r>
          <rPr>
            <sz val="9"/>
            <rFont val="Tahoma"/>
            <charset val="1"/>
          </rPr>
          <t>von Kleist, Björn:
CO2-Wert</t>
        </r>
      </text>
    </comment>
    <comment ref="Y154" authorId="0" shapeId="0" xr:uid="{00000000-0006-0000-0000-0000C8050000}">
      <text>
        <r>
          <rPr>
            <b/>
            <sz val="9"/>
            <rFont val="Tahoma"/>
            <charset val="1"/>
          </rPr>
          <t xml:space="preserve">von Kleist, Björn:
</t>
        </r>
        <r>
          <rPr>
            <sz val="9"/>
            <rFont val="Tahoma"/>
            <charset val="1"/>
          </rPr>
          <t>von Kleist, Björn:
CO2-Wert</t>
        </r>
      </text>
    </comment>
    <comment ref="Z154" authorId="0" shapeId="0" xr:uid="{00000000-0006-0000-0000-0000C9050000}">
      <text>
        <r>
          <rPr>
            <b/>
            <sz val="9"/>
            <rFont val="Tahoma"/>
            <charset val="1"/>
          </rPr>
          <t xml:space="preserve">von Kleist, Björn:
</t>
        </r>
        <r>
          <rPr>
            <sz val="9"/>
            <rFont val="Tahoma"/>
            <charset val="1"/>
          </rPr>
          <t>von Kleist, Björn:
CO2-Wert</t>
        </r>
      </text>
    </comment>
    <comment ref="I155" authorId="0" shapeId="0" xr:uid="{00000000-0006-0000-0000-0000CA050000}">
      <text>
        <r>
          <rPr>
            <b/>
            <sz val="9"/>
            <rFont val="Tahoma"/>
            <charset val="1"/>
          </rPr>
          <t xml:space="preserve">Gairola, Krishan:
</t>
        </r>
        <r>
          <rPr>
            <sz val="9"/>
            <rFont val="Tahoma"/>
            <charset val="1"/>
          </rPr>
          <t>Gairola, Krishan:
Textfeld</t>
        </r>
      </text>
    </comment>
    <comment ref="J155" authorId="0" shapeId="0" xr:uid="{00000000-0006-0000-0000-0000CB050000}">
      <text>
        <r>
          <rPr>
            <b/>
            <sz val="9"/>
            <rFont val="Tahoma"/>
            <charset val="1"/>
          </rPr>
          <t xml:space="preserve">Gairola, Krishan:
</t>
        </r>
        <r>
          <rPr>
            <sz val="9"/>
            <rFont val="Tahoma"/>
            <charset val="1"/>
          </rPr>
          <t>Gairola, Krishan:
Textfeld</t>
        </r>
      </text>
    </comment>
    <comment ref="P155" authorId="0" shapeId="0" xr:uid="{00000000-0006-0000-0000-0000CC050000}">
      <text>
        <r>
          <rPr>
            <b/>
            <sz val="9"/>
            <rFont val="Tahoma"/>
            <charset val="1"/>
          </rPr>
          <t xml:space="preserve">Gairola, Krishan:
</t>
        </r>
        <r>
          <rPr>
            <sz val="9"/>
            <rFont val="Tahoma"/>
            <charset val="1"/>
          </rPr>
          <t>Gairola, Krishan:
Textfeld</t>
        </r>
      </text>
    </comment>
    <comment ref="Q155" authorId="0" shapeId="0" xr:uid="{00000000-0006-0000-0000-0000CD050000}">
      <text>
        <r>
          <rPr>
            <b/>
            <sz val="9"/>
            <rFont val="Tahoma"/>
            <charset val="1"/>
          </rPr>
          <t xml:space="preserve">Gairola, Krishan:
</t>
        </r>
        <r>
          <rPr>
            <sz val="9"/>
            <rFont val="Tahoma"/>
            <charset val="1"/>
          </rPr>
          <t>Gairola, Krishan:
Textfeld</t>
        </r>
      </text>
    </comment>
    <comment ref="R155" authorId="0" shapeId="0" xr:uid="{00000000-0006-0000-0000-0000CE050000}">
      <text>
        <r>
          <rPr>
            <b/>
            <sz val="9"/>
            <rFont val="Tahoma"/>
            <charset val="1"/>
          </rPr>
          <t xml:space="preserve">Gairola, Krishan:
</t>
        </r>
        <r>
          <rPr>
            <sz val="9"/>
            <rFont val="Tahoma"/>
            <charset val="1"/>
          </rPr>
          <t>Gairola, Krishan:
Textfeld</t>
        </r>
      </text>
    </comment>
    <comment ref="S155" authorId="0" shapeId="0" xr:uid="{00000000-0006-0000-0000-0000CF050000}">
      <text>
        <r>
          <rPr>
            <b/>
            <sz val="9"/>
            <rFont val="Tahoma"/>
            <charset val="1"/>
          </rPr>
          <t xml:space="preserve">Gairola, Krishan:
</t>
        </r>
        <r>
          <rPr>
            <sz val="9"/>
            <rFont val="Tahoma"/>
            <charset val="1"/>
          </rPr>
          <t>Gairola, Krishan:
Textfeld</t>
        </r>
      </text>
    </comment>
    <comment ref="T155" authorId="0" shapeId="0" xr:uid="{00000000-0006-0000-0000-0000D0050000}">
      <text>
        <r>
          <rPr>
            <b/>
            <sz val="9"/>
            <rFont val="Tahoma"/>
            <charset val="1"/>
          </rPr>
          <t xml:space="preserve">Gairola, Krishan:
</t>
        </r>
        <r>
          <rPr>
            <sz val="9"/>
            <rFont val="Tahoma"/>
            <charset val="1"/>
          </rPr>
          <t>Gairola, Krishan:
Textfeld</t>
        </r>
      </text>
    </comment>
    <comment ref="U155" authorId="0" shapeId="0" xr:uid="{00000000-0006-0000-0000-0000D1050000}">
      <text>
        <r>
          <rPr>
            <b/>
            <sz val="9"/>
            <rFont val="Tahoma"/>
            <charset val="1"/>
          </rPr>
          <t xml:space="preserve">Gairola, Krishan:
</t>
        </r>
        <r>
          <rPr>
            <sz val="9"/>
            <rFont val="Tahoma"/>
            <charset val="1"/>
          </rPr>
          <t>Gairola, Krishan:
Textfeld</t>
        </r>
      </text>
    </comment>
    <comment ref="V155" authorId="0" shapeId="0" xr:uid="{00000000-0006-0000-0000-0000D2050000}">
      <text>
        <r>
          <rPr>
            <b/>
            <sz val="9"/>
            <rFont val="Tahoma"/>
            <charset val="1"/>
          </rPr>
          <t xml:space="preserve">Gairola, Krishan:
</t>
        </r>
        <r>
          <rPr>
            <sz val="9"/>
            <rFont val="Tahoma"/>
            <charset val="1"/>
          </rPr>
          <t>Gairola, Krishan:
Textfeld</t>
        </r>
      </text>
    </comment>
    <comment ref="W155" authorId="0" shapeId="0" xr:uid="{00000000-0006-0000-0000-0000D3050000}">
      <text>
        <r>
          <rPr>
            <b/>
            <sz val="9"/>
            <rFont val="Tahoma"/>
            <charset val="1"/>
          </rPr>
          <t xml:space="preserve">Gairola, Krishan:
</t>
        </r>
        <r>
          <rPr>
            <sz val="9"/>
            <rFont val="Tahoma"/>
            <charset val="1"/>
          </rPr>
          <t>Gairola, Krishan:
Textfeld</t>
        </r>
      </text>
    </comment>
    <comment ref="X155" authorId="0" shapeId="0" xr:uid="{00000000-0006-0000-0000-0000D4050000}">
      <text>
        <r>
          <rPr>
            <b/>
            <sz val="9"/>
            <rFont val="Tahoma"/>
            <charset val="1"/>
          </rPr>
          <t xml:space="preserve">Gairola, Krishan:
</t>
        </r>
        <r>
          <rPr>
            <sz val="9"/>
            <rFont val="Tahoma"/>
            <charset val="1"/>
          </rPr>
          <t>Gairola, Krishan:
Textfeld</t>
        </r>
      </text>
    </comment>
    <comment ref="Y155" authorId="0" shapeId="0" xr:uid="{00000000-0006-0000-0000-0000D5050000}">
      <text>
        <r>
          <rPr>
            <b/>
            <sz val="9"/>
            <rFont val="Tahoma"/>
            <charset val="1"/>
          </rPr>
          <t xml:space="preserve">Gairola, Krishan:
</t>
        </r>
        <r>
          <rPr>
            <sz val="9"/>
            <rFont val="Tahoma"/>
            <charset val="1"/>
          </rPr>
          <t>Gairola, Krishan:
Textfeld</t>
        </r>
      </text>
    </comment>
    <comment ref="Z155" authorId="0" shapeId="0" xr:uid="{00000000-0006-0000-0000-0000D6050000}">
      <text>
        <r>
          <rPr>
            <b/>
            <sz val="9"/>
            <rFont val="Tahoma"/>
            <charset val="1"/>
          </rPr>
          <t xml:space="preserve">Gairola, Krishan:
</t>
        </r>
        <r>
          <rPr>
            <sz val="9"/>
            <rFont val="Tahoma"/>
            <charset val="1"/>
          </rPr>
          <t>Gairola, Krishan:
Textfeld</t>
        </r>
      </text>
    </comment>
    <comment ref="I156" authorId="0" shapeId="0" xr:uid="{00000000-0006-0000-0000-0000D7050000}">
      <text>
        <r>
          <rPr>
            <b/>
            <sz val="9"/>
            <rFont val="Tahoma"/>
            <charset val="1"/>
          </rPr>
          <t xml:space="preserve">von Kleist, Björn:
</t>
        </r>
        <r>
          <rPr>
            <sz val="9"/>
            <rFont val="Tahoma"/>
            <charset val="1"/>
          </rPr>
          <t>von Kleist, Björn:
CO2-Wert</t>
        </r>
      </text>
    </comment>
    <comment ref="J156" authorId="0" shapeId="0" xr:uid="{00000000-0006-0000-0000-0000D8050000}">
      <text>
        <r>
          <rPr>
            <b/>
            <sz val="9"/>
            <rFont val="Tahoma"/>
            <charset val="1"/>
          </rPr>
          <t xml:space="preserve">von Kleist, Björn:
</t>
        </r>
        <r>
          <rPr>
            <sz val="9"/>
            <rFont val="Tahoma"/>
            <charset val="1"/>
          </rPr>
          <t>von Kleist, Björn:
CO2-Wert</t>
        </r>
      </text>
    </comment>
    <comment ref="P156" authorId="0" shapeId="0" xr:uid="{00000000-0006-0000-0000-0000D9050000}">
      <text>
        <r>
          <rPr>
            <b/>
            <sz val="9"/>
            <rFont val="Tahoma"/>
            <charset val="1"/>
          </rPr>
          <t xml:space="preserve">von Kleist, Björn:
</t>
        </r>
        <r>
          <rPr>
            <sz val="9"/>
            <rFont val="Tahoma"/>
            <charset val="1"/>
          </rPr>
          <t>von Kleist, Björn:
CO2-Wert</t>
        </r>
      </text>
    </comment>
    <comment ref="Q156" authorId="0" shapeId="0" xr:uid="{00000000-0006-0000-0000-0000DA050000}">
      <text>
        <r>
          <rPr>
            <b/>
            <sz val="9"/>
            <rFont val="Tahoma"/>
            <charset val="1"/>
          </rPr>
          <t xml:space="preserve">von Kleist, Björn:
</t>
        </r>
        <r>
          <rPr>
            <sz val="9"/>
            <rFont val="Tahoma"/>
            <charset val="1"/>
          </rPr>
          <t>von Kleist, Björn:
CO2-Wert</t>
        </r>
      </text>
    </comment>
    <comment ref="R156" authorId="0" shapeId="0" xr:uid="{00000000-0006-0000-0000-0000DB050000}">
      <text>
        <r>
          <rPr>
            <b/>
            <sz val="9"/>
            <rFont val="Tahoma"/>
            <charset val="1"/>
          </rPr>
          <t xml:space="preserve">von Kleist, Björn:
</t>
        </r>
        <r>
          <rPr>
            <sz val="9"/>
            <rFont val="Tahoma"/>
            <charset val="1"/>
          </rPr>
          <t>von Kleist, Björn:
CO2-Wert</t>
        </r>
      </text>
    </comment>
    <comment ref="S156" authorId="0" shapeId="0" xr:uid="{00000000-0006-0000-0000-0000DC050000}">
      <text>
        <r>
          <rPr>
            <b/>
            <sz val="9"/>
            <rFont val="Tahoma"/>
            <charset val="1"/>
          </rPr>
          <t xml:space="preserve">von Kleist, Björn:
</t>
        </r>
        <r>
          <rPr>
            <sz val="9"/>
            <rFont val="Tahoma"/>
            <charset val="1"/>
          </rPr>
          <t>von Kleist, Björn:
CO2-Wert</t>
        </r>
      </text>
    </comment>
    <comment ref="T156" authorId="0" shapeId="0" xr:uid="{00000000-0006-0000-0000-0000DD050000}">
      <text>
        <r>
          <rPr>
            <b/>
            <sz val="9"/>
            <rFont val="Tahoma"/>
            <charset val="1"/>
          </rPr>
          <t xml:space="preserve">von Kleist, Björn:
</t>
        </r>
        <r>
          <rPr>
            <sz val="9"/>
            <rFont val="Tahoma"/>
            <charset val="1"/>
          </rPr>
          <t>von Kleist, Björn:
CO2-Wert</t>
        </r>
      </text>
    </comment>
    <comment ref="U156" authorId="0" shapeId="0" xr:uid="{00000000-0006-0000-0000-0000DE050000}">
      <text>
        <r>
          <rPr>
            <b/>
            <sz val="9"/>
            <rFont val="Tahoma"/>
            <charset val="1"/>
          </rPr>
          <t xml:space="preserve">von Kleist, Björn:
</t>
        </r>
        <r>
          <rPr>
            <sz val="9"/>
            <rFont val="Tahoma"/>
            <charset val="1"/>
          </rPr>
          <t>von Kleist, Björn:
CO2-Wert</t>
        </r>
      </text>
    </comment>
    <comment ref="V156" authorId="0" shapeId="0" xr:uid="{00000000-0006-0000-0000-0000DF050000}">
      <text>
        <r>
          <rPr>
            <b/>
            <sz val="9"/>
            <rFont val="Tahoma"/>
            <charset val="1"/>
          </rPr>
          <t xml:space="preserve">von Kleist, Björn:
</t>
        </r>
        <r>
          <rPr>
            <sz val="9"/>
            <rFont val="Tahoma"/>
            <charset val="1"/>
          </rPr>
          <t>von Kleist, Björn:
CO2-Wert</t>
        </r>
      </text>
    </comment>
    <comment ref="W156" authorId="0" shapeId="0" xr:uid="{00000000-0006-0000-0000-0000E0050000}">
      <text>
        <r>
          <rPr>
            <b/>
            <sz val="9"/>
            <rFont val="Tahoma"/>
            <charset val="1"/>
          </rPr>
          <t xml:space="preserve">von Kleist, Björn:
</t>
        </r>
        <r>
          <rPr>
            <sz val="9"/>
            <rFont val="Tahoma"/>
            <charset val="1"/>
          </rPr>
          <t>von Kleist, Björn:
CO2-Wert</t>
        </r>
      </text>
    </comment>
    <comment ref="X156" authorId="0" shapeId="0" xr:uid="{00000000-0006-0000-0000-0000E1050000}">
      <text>
        <r>
          <rPr>
            <b/>
            <sz val="9"/>
            <rFont val="Tahoma"/>
            <charset val="1"/>
          </rPr>
          <t xml:space="preserve">von Kleist, Björn:
</t>
        </r>
        <r>
          <rPr>
            <sz val="9"/>
            <rFont val="Tahoma"/>
            <charset val="1"/>
          </rPr>
          <t>von Kleist, Björn:
CO2-Wert</t>
        </r>
      </text>
    </comment>
    <comment ref="Y156" authorId="0" shapeId="0" xr:uid="{00000000-0006-0000-0000-0000E2050000}">
      <text>
        <r>
          <rPr>
            <b/>
            <sz val="9"/>
            <rFont val="Tahoma"/>
            <charset val="1"/>
          </rPr>
          <t xml:space="preserve">von Kleist, Björn:
</t>
        </r>
        <r>
          <rPr>
            <sz val="9"/>
            <rFont val="Tahoma"/>
            <charset val="1"/>
          </rPr>
          <t>von Kleist, Björn:
CO2-Wert</t>
        </r>
      </text>
    </comment>
    <comment ref="Z156" authorId="0" shapeId="0" xr:uid="{00000000-0006-0000-0000-0000E3050000}">
      <text>
        <r>
          <rPr>
            <b/>
            <sz val="9"/>
            <rFont val="Tahoma"/>
            <charset val="1"/>
          </rPr>
          <t xml:space="preserve">von Kleist, Björn:
</t>
        </r>
        <r>
          <rPr>
            <sz val="9"/>
            <rFont val="Tahoma"/>
            <charset val="1"/>
          </rPr>
          <t>von Kleist, Björn:
CO2-Wert</t>
        </r>
      </text>
    </comment>
    <comment ref="I157" authorId="0" shapeId="0" xr:uid="{00000000-0006-0000-0000-0000E4050000}">
      <text>
        <r>
          <rPr>
            <b/>
            <sz val="9"/>
            <rFont val="Tahoma"/>
            <charset val="1"/>
          </rPr>
          <t xml:space="preserve">Gairola, Krishan:
</t>
        </r>
        <r>
          <rPr>
            <sz val="9"/>
            <rFont val="Tahoma"/>
            <charset val="1"/>
          </rPr>
          <t>Gairola, Krishan:
Textfeld</t>
        </r>
      </text>
    </comment>
    <comment ref="J157" authorId="0" shapeId="0" xr:uid="{00000000-0006-0000-0000-0000E5050000}">
      <text>
        <r>
          <rPr>
            <b/>
            <sz val="9"/>
            <rFont val="Tahoma"/>
            <charset val="1"/>
          </rPr>
          <t xml:space="preserve">Gairola, Krishan:
</t>
        </r>
        <r>
          <rPr>
            <sz val="9"/>
            <rFont val="Tahoma"/>
            <charset val="1"/>
          </rPr>
          <t>Gairola, Krishan:
Textfeld</t>
        </r>
      </text>
    </comment>
    <comment ref="P157" authorId="0" shapeId="0" xr:uid="{00000000-0006-0000-0000-0000E6050000}">
      <text>
        <r>
          <rPr>
            <b/>
            <sz val="9"/>
            <rFont val="Tahoma"/>
            <charset val="1"/>
          </rPr>
          <t xml:space="preserve">Gairola, Krishan:
</t>
        </r>
        <r>
          <rPr>
            <sz val="9"/>
            <rFont val="Tahoma"/>
            <charset val="1"/>
          </rPr>
          <t>Gairola, Krishan:
Textfeld</t>
        </r>
      </text>
    </comment>
    <comment ref="Q157" authorId="0" shapeId="0" xr:uid="{00000000-0006-0000-0000-0000E7050000}">
      <text>
        <r>
          <rPr>
            <b/>
            <sz val="9"/>
            <rFont val="Tahoma"/>
            <charset val="1"/>
          </rPr>
          <t xml:space="preserve">Gairola, Krishan:
</t>
        </r>
        <r>
          <rPr>
            <sz val="9"/>
            <rFont val="Tahoma"/>
            <charset val="1"/>
          </rPr>
          <t>Gairola, Krishan:
Textfeld</t>
        </r>
      </text>
    </comment>
    <comment ref="R157" authorId="0" shapeId="0" xr:uid="{00000000-0006-0000-0000-0000E8050000}">
      <text>
        <r>
          <rPr>
            <b/>
            <sz val="9"/>
            <rFont val="Tahoma"/>
            <charset val="1"/>
          </rPr>
          <t xml:space="preserve">Gairola, Krishan:
</t>
        </r>
        <r>
          <rPr>
            <sz val="9"/>
            <rFont val="Tahoma"/>
            <charset val="1"/>
          </rPr>
          <t>Gairola, Krishan:
Textfeld</t>
        </r>
      </text>
    </comment>
    <comment ref="S157" authorId="0" shapeId="0" xr:uid="{00000000-0006-0000-0000-0000E9050000}">
      <text>
        <r>
          <rPr>
            <b/>
            <sz val="9"/>
            <rFont val="Tahoma"/>
            <charset val="1"/>
          </rPr>
          <t xml:space="preserve">Gairola, Krishan:
</t>
        </r>
        <r>
          <rPr>
            <sz val="9"/>
            <rFont val="Tahoma"/>
            <charset val="1"/>
          </rPr>
          <t>Gairola, Krishan:
Textfeld</t>
        </r>
      </text>
    </comment>
    <comment ref="T157" authorId="0" shapeId="0" xr:uid="{00000000-0006-0000-0000-0000EA050000}">
      <text>
        <r>
          <rPr>
            <b/>
            <sz val="9"/>
            <rFont val="Tahoma"/>
            <charset val="1"/>
          </rPr>
          <t xml:space="preserve">Gairola, Krishan:
</t>
        </r>
        <r>
          <rPr>
            <sz val="9"/>
            <rFont val="Tahoma"/>
            <charset val="1"/>
          </rPr>
          <t>Gairola, Krishan:
Textfeld</t>
        </r>
      </text>
    </comment>
    <comment ref="U157" authorId="0" shapeId="0" xr:uid="{00000000-0006-0000-0000-0000EB050000}">
      <text>
        <r>
          <rPr>
            <b/>
            <sz val="9"/>
            <rFont val="Tahoma"/>
            <charset val="1"/>
          </rPr>
          <t xml:space="preserve">Gairola, Krishan:
</t>
        </r>
        <r>
          <rPr>
            <sz val="9"/>
            <rFont val="Tahoma"/>
            <charset val="1"/>
          </rPr>
          <t>Gairola, Krishan:
Textfeld</t>
        </r>
      </text>
    </comment>
    <comment ref="V157" authorId="0" shapeId="0" xr:uid="{00000000-0006-0000-0000-0000EC050000}">
      <text>
        <r>
          <rPr>
            <b/>
            <sz val="9"/>
            <rFont val="Tahoma"/>
            <charset val="1"/>
          </rPr>
          <t xml:space="preserve">Gairola, Krishan:
</t>
        </r>
        <r>
          <rPr>
            <sz val="9"/>
            <rFont val="Tahoma"/>
            <charset val="1"/>
          </rPr>
          <t>Gairola, Krishan:
Textfeld</t>
        </r>
      </text>
    </comment>
    <comment ref="W157" authorId="0" shapeId="0" xr:uid="{00000000-0006-0000-0000-0000ED050000}">
      <text>
        <r>
          <rPr>
            <b/>
            <sz val="9"/>
            <rFont val="Tahoma"/>
            <charset val="1"/>
          </rPr>
          <t xml:space="preserve">Gairola, Krishan:
</t>
        </r>
        <r>
          <rPr>
            <sz val="9"/>
            <rFont val="Tahoma"/>
            <charset val="1"/>
          </rPr>
          <t>Gairola, Krishan:
Textfeld</t>
        </r>
      </text>
    </comment>
    <comment ref="X157" authorId="0" shapeId="0" xr:uid="{00000000-0006-0000-0000-0000EE050000}">
      <text>
        <r>
          <rPr>
            <b/>
            <sz val="9"/>
            <rFont val="Tahoma"/>
            <charset val="1"/>
          </rPr>
          <t xml:space="preserve">Gairola, Krishan:
</t>
        </r>
        <r>
          <rPr>
            <sz val="9"/>
            <rFont val="Tahoma"/>
            <charset val="1"/>
          </rPr>
          <t>Gairola, Krishan:
Textfeld</t>
        </r>
      </text>
    </comment>
    <comment ref="Y157" authorId="0" shapeId="0" xr:uid="{00000000-0006-0000-0000-0000EF050000}">
      <text>
        <r>
          <rPr>
            <b/>
            <sz val="9"/>
            <rFont val="Tahoma"/>
            <charset val="1"/>
          </rPr>
          <t xml:space="preserve">Gairola, Krishan:
</t>
        </r>
        <r>
          <rPr>
            <sz val="9"/>
            <rFont val="Tahoma"/>
            <charset val="1"/>
          </rPr>
          <t>Gairola, Krishan:
Textfeld</t>
        </r>
      </text>
    </comment>
    <comment ref="Z157" authorId="0" shapeId="0" xr:uid="{00000000-0006-0000-0000-0000F0050000}">
      <text>
        <r>
          <rPr>
            <b/>
            <sz val="9"/>
            <rFont val="Tahoma"/>
            <charset val="1"/>
          </rPr>
          <t xml:space="preserve">Gairola, Krishan:
</t>
        </r>
        <r>
          <rPr>
            <sz val="9"/>
            <rFont val="Tahoma"/>
            <charset val="1"/>
          </rPr>
          <t>Gairola, Krishan:
Textfeld</t>
        </r>
      </text>
    </comment>
    <comment ref="I158" authorId="0" shapeId="0" xr:uid="{00000000-0006-0000-0000-0000F1050000}">
      <text>
        <r>
          <rPr>
            <b/>
            <sz val="9"/>
            <rFont val="Tahoma"/>
            <charset val="1"/>
          </rPr>
          <t xml:space="preserve">von Kleist, Björn:
</t>
        </r>
        <r>
          <rPr>
            <sz val="9"/>
            <rFont val="Tahoma"/>
            <charset val="1"/>
          </rPr>
          <t>von Kleist, Björn:
CO2-Wert</t>
        </r>
      </text>
    </comment>
    <comment ref="J158" authorId="0" shapeId="0" xr:uid="{00000000-0006-0000-0000-0000F2050000}">
      <text>
        <r>
          <rPr>
            <b/>
            <sz val="9"/>
            <rFont val="Tahoma"/>
            <charset val="1"/>
          </rPr>
          <t xml:space="preserve">von Kleist, Björn:
</t>
        </r>
        <r>
          <rPr>
            <sz val="9"/>
            <rFont val="Tahoma"/>
            <charset val="1"/>
          </rPr>
          <t>von Kleist, Björn:
CO2-Wert</t>
        </r>
      </text>
    </comment>
    <comment ref="K158" authorId="0" shapeId="0" xr:uid="{00000000-0006-0000-0000-0000F3050000}">
      <text>
        <r>
          <rPr>
            <b/>
            <sz val="9"/>
            <rFont val="Tahoma"/>
            <charset val="1"/>
          </rPr>
          <t xml:space="preserve">von Kleist, Björn:
</t>
        </r>
        <r>
          <rPr>
            <sz val="9"/>
            <rFont val="Tahoma"/>
            <charset val="1"/>
          </rPr>
          <t>von Kleist, Björn:
CO2-Wert</t>
        </r>
      </text>
    </comment>
    <comment ref="L158" authorId="0" shapeId="0" xr:uid="{00000000-0006-0000-0000-0000F4050000}">
      <text>
        <r>
          <rPr>
            <b/>
            <sz val="9"/>
            <rFont val="Tahoma"/>
            <charset val="1"/>
          </rPr>
          <t xml:space="preserve">von Kleist, Björn:
</t>
        </r>
        <r>
          <rPr>
            <sz val="9"/>
            <rFont val="Tahoma"/>
            <charset val="1"/>
          </rPr>
          <t>von Kleist, Björn:
CO2-Wert</t>
        </r>
      </text>
    </comment>
    <comment ref="M158" authorId="0" shapeId="0" xr:uid="{00000000-0006-0000-0000-0000F5050000}">
      <text>
        <r>
          <rPr>
            <b/>
            <sz val="9"/>
            <rFont val="Tahoma"/>
            <charset val="1"/>
          </rPr>
          <t xml:space="preserve">von Kleist, Björn:
</t>
        </r>
        <r>
          <rPr>
            <sz val="9"/>
            <rFont val="Tahoma"/>
            <charset val="1"/>
          </rPr>
          <t>von Kleist, Björn:
CO2-Wert</t>
        </r>
      </text>
    </comment>
    <comment ref="N158" authorId="0" shapeId="0" xr:uid="{00000000-0006-0000-0000-0000F6050000}">
      <text>
        <r>
          <rPr>
            <b/>
            <sz val="9"/>
            <rFont val="Tahoma"/>
            <charset val="1"/>
          </rPr>
          <t xml:space="preserve">von Kleist, Björn:
</t>
        </r>
        <r>
          <rPr>
            <sz val="9"/>
            <rFont val="Tahoma"/>
            <charset val="1"/>
          </rPr>
          <t>von Kleist, Björn:
CO2-Wert</t>
        </r>
      </text>
    </comment>
    <comment ref="O158" authorId="0" shapeId="0" xr:uid="{00000000-0006-0000-0000-0000F7050000}">
      <text>
        <r>
          <rPr>
            <b/>
            <sz val="9"/>
            <rFont val="Tahoma"/>
            <charset val="1"/>
          </rPr>
          <t xml:space="preserve">von Kleist, Björn:
</t>
        </r>
        <r>
          <rPr>
            <sz val="9"/>
            <rFont val="Tahoma"/>
            <charset val="1"/>
          </rPr>
          <t>von Kleist, Björn:
CO2-Wert</t>
        </r>
      </text>
    </comment>
    <comment ref="P158" authorId="0" shapeId="0" xr:uid="{00000000-0006-0000-0000-0000F8050000}">
      <text>
        <r>
          <rPr>
            <b/>
            <sz val="9"/>
            <rFont val="Tahoma"/>
            <charset val="1"/>
          </rPr>
          <t xml:space="preserve">von Kleist, Björn:
</t>
        </r>
        <r>
          <rPr>
            <sz val="9"/>
            <rFont val="Tahoma"/>
            <charset val="1"/>
          </rPr>
          <t>von Kleist, Björn:
CO2-Wert</t>
        </r>
      </text>
    </comment>
    <comment ref="Q158" authorId="0" shapeId="0" xr:uid="{00000000-0006-0000-0000-0000F9050000}">
      <text>
        <r>
          <rPr>
            <b/>
            <sz val="9"/>
            <rFont val="Tahoma"/>
            <charset val="1"/>
          </rPr>
          <t xml:space="preserve">von Kleist, Björn:
</t>
        </r>
        <r>
          <rPr>
            <sz val="9"/>
            <rFont val="Tahoma"/>
            <charset val="1"/>
          </rPr>
          <t>von Kleist, Björn:
CO2-Wert</t>
        </r>
      </text>
    </comment>
    <comment ref="R158" authorId="0" shapeId="0" xr:uid="{00000000-0006-0000-0000-0000FA050000}">
      <text>
        <r>
          <rPr>
            <b/>
            <sz val="9"/>
            <rFont val="Tahoma"/>
            <charset val="1"/>
          </rPr>
          <t xml:space="preserve">von Kleist, Björn:
</t>
        </r>
        <r>
          <rPr>
            <sz val="9"/>
            <rFont val="Tahoma"/>
            <charset val="1"/>
          </rPr>
          <t>von Kleist, Björn:
CO2-Wert</t>
        </r>
      </text>
    </comment>
    <comment ref="S158" authorId="0" shapeId="0" xr:uid="{00000000-0006-0000-0000-0000FB050000}">
      <text>
        <r>
          <rPr>
            <b/>
            <sz val="9"/>
            <rFont val="Tahoma"/>
            <charset val="1"/>
          </rPr>
          <t xml:space="preserve">von Kleist, Björn:
</t>
        </r>
        <r>
          <rPr>
            <sz val="9"/>
            <rFont val="Tahoma"/>
            <charset val="1"/>
          </rPr>
          <t>von Kleist, Björn:
CO2-Wert</t>
        </r>
      </text>
    </comment>
    <comment ref="T158" authorId="0" shapeId="0" xr:uid="{00000000-0006-0000-0000-0000FC050000}">
      <text>
        <r>
          <rPr>
            <b/>
            <sz val="9"/>
            <rFont val="Tahoma"/>
            <charset val="1"/>
          </rPr>
          <t xml:space="preserve">von Kleist, Björn:
</t>
        </r>
        <r>
          <rPr>
            <sz val="9"/>
            <rFont val="Tahoma"/>
            <charset val="1"/>
          </rPr>
          <t>von Kleist, Björn:
CO2-Wert</t>
        </r>
      </text>
    </comment>
    <comment ref="U158" authorId="0" shapeId="0" xr:uid="{00000000-0006-0000-0000-0000FD050000}">
      <text>
        <r>
          <rPr>
            <b/>
            <sz val="9"/>
            <rFont val="Tahoma"/>
            <charset val="1"/>
          </rPr>
          <t xml:space="preserve">von Kleist, Björn:
</t>
        </r>
        <r>
          <rPr>
            <sz val="9"/>
            <rFont val="Tahoma"/>
            <charset val="1"/>
          </rPr>
          <t>von Kleist, Björn:
CO2-Wert</t>
        </r>
      </text>
    </comment>
    <comment ref="V158" authorId="0" shapeId="0" xr:uid="{00000000-0006-0000-0000-0000FE050000}">
      <text>
        <r>
          <rPr>
            <b/>
            <sz val="9"/>
            <rFont val="Tahoma"/>
            <charset val="1"/>
          </rPr>
          <t xml:space="preserve">von Kleist, Björn:
</t>
        </r>
        <r>
          <rPr>
            <sz val="9"/>
            <rFont val="Tahoma"/>
            <charset val="1"/>
          </rPr>
          <t>von Kleist, Björn:
CO2-Wert</t>
        </r>
      </text>
    </comment>
    <comment ref="W158" authorId="0" shapeId="0" xr:uid="{00000000-0006-0000-0000-0000FF050000}">
      <text>
        <r>
          <rPr>
            <b/>
            <sz val="9"/>
            <rFont val="Tahoma"/>
            <charset val="1"/>
          </rPr>
          <t xml:space="preserve">von Kleist, Björn:
</t>
        </r>
        <r>
          <rPr>
            <sz val="9"/>
            <rFont val="Tahoma"/>
            <charset val="1"/>
          </rPr>
          <t>von Kleist, Björn:
CO2-Wert</t>
        </r>
      </text>
    </comment>
    <comment ref="X158" authorId="0" shapeId="0" xr:uid="{00000000-0006-0000-0000-000000060000}">
      <text>
        <r>
          <rPr>
            <b/>
            <sz val="9"/>
            <rFont val="Tahoma"/>
            <charset val="1"/>
          </rPr>
          <t xml:space="preserve">von Kleist, Björn:
</t>
        </r>
        <r>
          <rPr>
            <sz val="9"/>
            <rFont val="Tahoma"/>
            <charset val="1"/>
          </rPr>
          <t>von Kleist, Björn:
CO2-Wert</t>
        </r>
      </text>
    </comment>
    <comment ref="Y158" authorId="0" shapeId="0" xr:uid="{00000000-0006-0000-0000-000001060000}">
      <text>
        <r>
          <rPr>
            <b/>
            <sz val="9"/>
            <rFont val="Tahoma"/>
            <charset val="1"/>
          </rPr>
          <t xml:space="preserve">von Kleist, Björn:
</t>
        </r>
        <r>
          <rPr>
            <sz val="9"/>
            <rFont val="Tahoma"/>
            <charset val="1"/>
          </rPr>
          <t>von Kleist, Björn:
CO2-Wert</t>
        </r>
      </text>
    </comment>
    <comment ref="Z158" authorId="0" shapeId="0" xr:uid="{00000000-0006-0000-0000-000002060000}">
      <text>
        <r>
          <rPr>
            <b/>
            <sz val="9"/>
            <rFont val="Tahoma"/>
            <charset val="1"/>
          </rPr>
          <t xml:space="preserve">von Kleist, Björn:
</t>
        </r>
        <r>
          <rPr>
            <sz val="9"/>
            <rFont val="Tahoma"/>
            <charset val="1"/>
          </rPr>
          <t>von Kleist, Björn:
CO2-Wert</t>
        </r>
      </text>
    </comment>
    <comment ref="I159" authorId="0" shapeId="0" xr:uid="{00000000-0006-0000-0000-000003060000}">
      <text>
        <r>
          <rPr>
            <b/>
            <sz val="9"/>
            <rFont val="Tahoma"/>
            <charset val="1"/>
          </rPr>
          <t xml:space="preserve">Gairola, Krishan:
</t>
        </r>
        <r>
          <rPr>
            <sz val="9"/>
            <rFont val="Tahoma"/>
            <charset val="1"/>
          </rPr>
          <t>Gairola, Krishan:
Textfeld</t>
        </r>
      </text>
    </comment>
    <comment ref="J159" authorId="0" shapeId="0" xr:uid="{00000000-0006-0000-0000-000004060000}">
      <text>
        <r>
          <rPr>
            <b/>
            <sz val="9"/>
            <rFont val="Tahoma"/>
            <charset val="1"/>
          </rPr>
          <t xml:space="preserve">Gairola, Krishan:
</t>
        </r>
        <r>
          <rPr>
            <sz val="9"/>
            <rFont val="Tahoma"/>
            <charset val="1"/>
          </rPr>
          <t>Gairola, Krishan:
Textfeld</t>
        </r>
      </text>
    </comment>
    <comment ref="K159" authorId="0" shapeId="0" xr:uid="{00000000-0006-0000-0000-000005060000}">
      <text>
        <r>
          <rPr>
            <b/>
            <sz val="9"/>
            <rFont val="Tahoma"/>
            <charset val="1"/>
          </rPr>
          <t xml:space="preserve">Gairola, Krishan:
</t>
        </r>
        <r>
          <rPr>
            <sz val="9"/>
            <rFont val="Tahoma"/>
            <charset val="1"/>
          </rPr>
          <t>Gairola, Krishan:
Textfeld</t>
        </r>
      </text>
    </comment>
    <comment ref="L159" authorId="0" shapeId="0" xr:uid="{00000000-0006-0000-0000-000006060000}">
      <text>
        <r>
          <rPr>
            <b/>
            <sz val="9"/>
            <rFont val="Tahoma"/>
            <charset val="1"/>
          </rPr>
          <t xml:space="preserve">Gairola, Krishan:
</t>
        </r>
        <r>
          <rPr>
            <sz val="9"/>
            <rFont val="Tahoma"/>
            <charset val="1"/>
          </rPr>
          <t>Gairola, Krishan:
Textfeld</t>
        </r>
      </text>
    </comment>
    <comment ref="M159" authorId="0" shapeId="0" xr:uid="{00000000-0006-0000-0000-000007060000}">
      <text>
        <r>
          <rPr>
            <b/>
            <sz val="9"/>
            <rFont val="Tahoma"/>
            <charset val="1"/>
          </rPr>
          <t xml:space="preserve">Gairola, Krishan:
</t>
        </r>
        <r>
          <rPr>
            <sz val="9"/>
            <rFont val="Tahoma"/>
            <charset val="1"/>
          </rPr>
          <t>Gairola, Krishan:
Textfeld</t>
        </r>
      </text>
    </comment>
    <comment ref="N159" authorId="0" shapeId="0" xr:uid="{00000000-0006-0000-0000-000008060000}">
      <text>
        <r>
          <rPr>
            <b/>
            <sz val="9"/>
            <rFont val="Tahoma"/>
            <charset val="1"/>
          </rPr>
          <t xml:space="preserve">Gairola, Krishan:
</t>
        </r>
        <r>
          <rPr>
            <sz val="9"/>
            <rFont val="Tahoma"/>
            <charset val="1"/>
          </rPr>
          <t>Gairola, Krishan:
Textfeld</t>
        </r>
      </text>
    </comment>
    <comment ref="O159" authorId="0" shapeId="0" xr:uid="{00000000-0006-0000-0000-000009060000}">
      <text>
        <r>
          <rPr>
            <b/>
            <sz val="9"/>
            <rFont val="Tahoma"/>
            <charset val="1"/>
          </rPr>
          <t xml:space="preserve">Gairola, Krishan:
</t>
        </r>
        <r>
          <rPr>
            <sz val="9"/>
            <rFont val="Tahoma"/>
            <charset val="1"/>
          </rPr>
          <t>Gairola, Krishan:
Textfeld</t>
        </r>
      </text>
    </comment>
    <comment ref="P159" authorId="0" shapeId="0" xr:uid="{00000000-0006-0000-0000-00000A060000}">
      <text>
        <r>
          <rPr>
            <b/>
            <sz val="9"/>
            <rFont val="Tahoma"/>
            <charset val="1"/>
          </rPr>
          <t xml:space="preserve">Gairola, Krishan:
</t>
        </r>
        <r>
          <rPr>
            <sz val="9"/>
            <rFont val="Tahoma"/>
            <charset val="1"/>
          </rPr>
          <t>Gairola, Krishan:
Textfeld</t>
        </r>
      </text>
    </comment>
    <comment ref="Q159" authorId="0" shapeId="0" xr:uid="{00000000-0006-0000-0000-00000B060000}">
      <text>
        <r>
          <rPr>
            <b/>
            <sz val="9"/>
            <rFont val="Tahoma"/>
            <charset val="1"/>
          </rPr>
          <t xml:space="preserve">Gairola, Krishan:
</t>
        </r>
        <r>
          <rPr>
            <sz val="9"/>
            <rFont val="Tahoma"/>
            <charset val="1"/>
          </rPr>
          <t>Gairola, Krishan:
Textfeld</t>
        </r>
      </text>
    </comment>
    <comment ref="R159" authorId="0" shapeId="0" xr:uid="{00000000-0006-0000-0000-00000C060000}">
      <text>
        <r>
          <rPr>
            <b/>
            <sz val="9"/>
            <rFont val="Tahoma"/>
            <charset val="1"/>
          </rPr>
          <t xml:space="preserve">Gairola, Krishan:
</t>
        </r>
        <r>
          <rPr>
            <sz val="9"/>
            <rFont val="Tahoma"/>
            <charset val="1"/>
          </rPr>
          <t>Gairola, Krishan:
Textfeld</t>
        </r>
      </text>
    </comment>
    <comment ref="S159" authorId="0" shapeId="0" xr:uid="{00000000-0006-0000-0000-00000D060000}">
      <text>
        <r>
          <rPr>
            <b/>
            <sz val="9"/>
            <rFont val="Tahoma"/>
            <charset val="1"/>
          </rPr>
          <t xml:space="preserve">Gairola, Krishan:
</t>
        </r>
        <r>
          <rPr>
            <sz val="9"/>
            <rFont val="Tahoma"/>
            <charset val="1"/>
          </rPr>
          <t>Gairola, Krishan:
Textfeld</t>
        </r>
      </text>
    </comment>
    <comment ref="T159" authorId="0" shapeId="0" xr:uid="{00000000-0006-0000-0000-00000E060000}">
      <text>
        <r>
          <rPr>
            <b/>
            <sz val="9"/>
            <rFont val="Tahoma"/>
            <charset val="1"/>
          </rPr>
          <t xml:space="preserve">Gairola, Krishan:
</t>
        </r>
        <r>
          <rPr>
            <sz val="9"/>
            <rFont val="Tahoma"/>
            <charset val="1"/>
          </rPr>
          <t>Gairola, Krishan:
Textfeld</t>
        </r>
      </text>
    </comment>
    <comment ref="U159" authorId="0" shapeId="0" xr:uid="{00000000-0006-0000-0000-00000F060000}">
      <text>
        <r>
          <rPr>
            <b/>
            <sz val="9"/>
            <rFont val="Tahoma"/>
            <charset val="1"/>
          </rPr>
          <t xml:space="preserve">Gairola, Krishan:
</t>
        </r>
        <r>
          <rPr>
            <sz val="9"/>
            <rFont val="Tahoma"/>
            <charset val="1"/>
          </rPr>
          <t>Gairola, Krishan:
Textfeld</t>
        </r>
      </text>
    </comment>
    <comment ref="V159" authorId="0" shapeId="0" xr:uid="{00000000-0006-0000-0000-000010060000}">
      <text>
        <r>
          <rPr>
            <b/>
            <sz val="9"/>
            <rFont val="Tahoma"/>
            <charset val="1"/>
          </rPr>
          <t xml:space="preserve">Gairola, Krishan:
</t>
        </r>
        <r>
          <rPr>
            <sz val="9"/>
            <rFont val="Tahoma"/>
            <charset val="1"/>
          </rPr>
          <t>Gairola, Krishan:
Textfeld</t>
        </r>
      </text>
    </comment>
    <comment ref="W159" authorId="0" shapeId="0" xr:uid="{00000000-0006-0000-0000-000011060000}">
      <text>
        <r>
          <rPr>
            <b/>
            <sz val="9"/>
            <rFont val="Tahoma"/>
            <charset val="1"/>
          </rPr>
          <t xml:space="preserve">Gairola, Krishan:
</t>
        </r>
        <r>
          <rPr>
            <sz val="9"/>
            <rFont val="Tahoma"/>
            <charset val="1"/>
          </rPr>
          <t>Gairola, Krishan:
Textfeld</t>
        </r>
      </text>
    </comment>
    <comment ref="X159" authorId="0" shapeId="0" xr:uid="{00000000-0006-0000-0000-000012060000}">
      <text>
        <r>
          <rPr>
            <b/>
            <sz val="9"/>
            <rFont val="Tahoma"/>
            <charset val="1"/>
          </rPr>
          <t xml:space="preserve">Gairola, Krishan:
</t>
        </r>
        <r>
          <rPr>
            <sz val="9"/>
            <rFont val="Tahoma"/>
            <charset val="1"/>
          </rPr>
          <t>Gairola, Krishan:
Textfeld</t>
        </r>
      </text>
    </comment>
    <comment ref="Y159" authorId="0" shapeId="0" xr:uid="{00000000-0006-0000-0000-000013060000}">
      <text>
        <r>
          <rPr>
            <b/>
            <sz val="9"/>
            <rFont val="Tahoma"/>
            <charset val="1"/>
          </rPr>
          <t xml:space="preserve">Gairola, Krishan:
</t>
        </r>
        <r>
          <rPr>
            <sz val="9"/>
            <rFont val="Tahoma"/>
            <charset val="1"/>
          </rPr>
          <t>Gairola, Krishan:
Textfeld</t>
        </r>
      </text>
    </comment>
    <comment ref="Z159" authorId="0" shapeId="0" xr:uid="{00000000-0006-0000-0000-000014060000}">
      <text>
        <r>
          <rPr>
            <b/>
            <sz val="9"/>
            <rFont val="Tahoma"/>
            <charset val="1"/>
          </rPr>
          <t xml:space="preserve">Gairola, Krishan:
</t>
        </r>
        <r>
          <rPr>
            <sz val="9"/>
            <rFont val="Tahoma"/>
            <charset val="1"/>
          </rPr>
          <t>Gairola, Krishan:
Textfeld</t>
        </r>
      </text>
    </comment>
    <comment ref="I160" authorId="0" shapeId="0" xr:uid="{00000000-0006-0000-0000-000015060000}">
      <text>
        <r>
          <rPr>
            <b/>
            <sz val="9"/>
            <rFont val="Tahoma"/>
            <charset val="1"/>
          </rPr>
          <t xml:space="preserve">von Kleist, Björn:
</t>
        </r>
        <r>
          <rPr>
            <sz val="9"/>
            <rFont val="Tahoma"/>
            <charset val="1"/>
          </rPr>
          <t>von Kleist, Björn:
CO2-Wert</t>
        </r>
      </text>
    </comment>
    <comment ref="J160" authorId="0" shapeId="0" xr:uid="{00000000-0006-0000-0000-000016060000}">
      <text>
        <r>
          <rPr>
            <b/>
            <sz val="9"/>
            <rFont val="Tahoma"/>
            <charset val="1"/>
          </rPr>
          <t xml:space="preserve">von Kleist, Björn:
</t>
        </r>
        <r>
          <rPr>
            <sz val="9"/>
            <rFont val="Tahoma"/>
            <charset val="1"/>
          </rPr>
          <t>von Kleist, Björn:
CO2-Wert</t>
        </r>
      </text>
    </comment>
    <comment ref="K160" authorId="0" shapeId="0" xr:uid="{00000000-0006-0000-0000-000017060000}">
      <text>
        <r>
          <rPr>
            <b/>
            <sz val="9"/>
            <rFont val="Tahoma"/>
            <charset val="1"/>
          </rPr>
          <t xml:space="preserve">von Kleist, Björn:
</t>
        </r>
        <r>
          <rPr>
            <sz val="9"/>
            <rFont val="Tahoma"/>
            <charset val="1"/>
          </rPr>
          <t>von Kleist, Björn:
CO2-Wert</t>
        </r>
      </text>
    </comment>
    <comment ref="L160" authorId="0" shapeId="0" xr:uid="{00000000-0006-0000-0000-000018060000}">
      <text>
        <r>
          <rPr>
            <b/>
            <sz val="9"/>
            <rFont val="Tahoma"/>
            <charset val="1"/>
          </rPr>
          <t xml:space="preserve">von Kleist, Björn:
</t>
        </r>
        <r>
          <rPr>
            <sz val="9"/>
            <rFont val="Tahoma"/>
            <charset val="1"/>
          </rPr>
          <t>von Kleist, Björn:
CO2-Wert</t>
        </r>
      </text>
    </comment>
    <comment ref="M160" authorId="0" shapeId="0" xr:uid="{00000000-0006-0000-0000-000019060000}">
      <text>
        <r>
          <rPr>
            <b/>
            <sz val="9"/>
            <rFont val="Tahoma"/>
            <charset val="1"/>
          </rPr>
          <t xml:space="preserve">von Kleist, Björn:
</t>
        </r>
        <r>
          <rPr>
            <sz val="9"/>
            <rFont val="Tahoma"/>
            <charset val="1"/>
          </rPr>
          <t>von Kleist, Björn:
CO2-Wert</t>
        </r>
      </text>
    </comment>
    <comment ref="N160" authorId="0" shapeId="0" xr:uid="{00000000-0006-0000-0000-00001A060000}">
      <text>
        <r>
          <rPr>
            <b/>
            <sz val="9"/>
            <rFont val="Tahoma"/>
            <charset val="1"/>
          </rPr>
          <t xml:space="preserve">von Kleist, Björn:
</t>
        </r>
        <r>
          <rPr>
            <sz val="9"/>
            <rFont val="Tahoma"/>
            <charset val="1"/>
          </rPr>
          <t>von Kleist, Björn:
CO2-Wert</t>
        </r>
      </text>
    </comment>
    <comment ref="O160" authorId="0" shapeId="0" xr:uid="{00000000-0006-0000-0000-00001B060000}">
      <text>
        <r>
          <rPr>
            <b/>
            <sz val="9"/>
            <rFont val="Tahoma"/>
            <charset val="1"/>
          </rPr>
          <t xml:space="preserve">von Kleist, Björn:
</t>
        </r>
        <r>
          <rPr>
            <sz val="9"/>
            <rFont val="Tahoma"/>
            <charset val="1"/>
          </rPr>
          <t>von Kleist, Björn:
CO2-Wert</t>
        </r>
      </text>
    </comment>
    <comment ref="P160" authorId="0" shapeId="0" xr:uid="{00000000-0006-0000-0000-00001C060000}">
      <text>
        <r>
          <rPr>
            <b/>
            <sz val="9"/>
            <rFont val="Tahoma"/>
            <charset val="1"/>
          </rPr>
          <t xml:space="preserve">von Kleist, Björn:
</t>
        </r>
        <r>
          <rPr>
            <sz val="9"/>
            <rFont val="Tahoma"/>
            <charset val="1"/>
          </rPr>
          <t>von Kleist, Björn:
CO2-Wert</t>
        </r>
      </text>
    </comment>
    <comment ref="Q160" authorId="0" shapeId="0" xr:uid="{00000000-0006-0000-0000-00001D060000}">
      <text>
        <r>
          <rPr>
            <b/>
            <sz val="9"/>
            <rFont val="Tahoma"/>
            <charset val="1"/>
          </rPr>
          <t xml:space="preserve">von Kleist, Björn:
</t>
        </r>
        <r>
          <rPr>
            <sz val="9"/>
            <rFont val="Tahoma"/>
            <charset val="1"/>
          </rPr>
          <t>von Kleist, Björn:
CO2-Wert</t>
        </r>
      </text>
    </comment>
    <comment ref="R160" authorId="0" shapeId="0" xr:uid="{00000000-0006-0000-0000-00001E060000}">
      <text>
        <r>
          <rPr>
            <b/>
            <sz val="9"/>
            <rFont val="Tahoma"/>
            <charset val="1"/>
          </rPr>
          <t xml:space="preserve">von Kleist, Björn:
</t>
        </r>
        <r>
          <rPr>
            <sz val="9"/>
            <rFont val="Tahoma"/>
            <charset val="1"/>
          </rPr>
          <t>von Kleist, Björn:
CO2-Wert</t>
        </r>
      </text>
    </comment>
    <comment ref="S160" authorId="0" shapeId="0" xr:uid="{00000000-0006-0000-0000-00001F060000}">
      <text>
        <r>
          <rPr>
            <b/>
            <sz val="9"/>
            <rFont val="Tahoma"/>
            <charset val="1"/>
          </rPr>
          <t xml:space="preserve">von Kleist, Björn:
</t>
        </r>
        <r>
          <rPr>
            <sz val="9"/>
            <rFont val="Tahoma"/>
            <charset val="1"/>
          </rPr>
          <t>von Kleist, Björn:
CO2-Wert</t>
        </r>
      </text>
    </comment>
    <comment ref="T160" authorId="0" shapeId="0" xr:uid="{00000000-0006-0000-0000-000020060000}">
      <text>
        <r>
          <rPr>
            <b/>
            <sz val="9"/>
            <rFont val="Tahoma"/>
            <charset val="1"/>
          </rPr>
          <t xml:space="preserve">von Kleist, Björn:
</t>
        </r>
        <r>
          <rPr>
            <sz val="9"/>
            <rFont val="Tahoma"/>
            <charset val="1"/>
          </rPr>
          <t>von Kleist, Björn:
CO2-Wert</t>
        </r>
      </text>
    </comment>
    <comment ref="U160" authorId="0" shapeId="0" xr:uid="{00000000-0006-0000-0000-000021060000}">
      <text>
        <r>
          <rPr>
            <b/>
            <sz val="9"/>
            <rFont val="Tahoma"/>
            <charset val="1"/>
          </rPr>
          <t xml:space="preserve">von Kleist, Björn:
</t>
        </r>
        <r>
          <rPr>
            <sz val="9"/>
            <rFont val="Tahoma"/>
            <charset val="1"/>
          </rPr>
          <t>von Kleist, Björn:
CO2-Wert</t>
        </r>
      </text>
    </comment>
    <comment ref="V160" authorId="0" shapeId="0" xr:uid="{00000000-0006-0000-0000-000022060000}">
      <text>
        <r>
          <rPr>
            <b/>
            <sz val="9"/>
            <rFont val="Tahoma"/>
            <charset val="1"/>
          </rPr>
          <t xml:space="preserve">von Kleist, Björn:
</t>
        </r>
        <r>
          <rPr>
            <sz val="9"/>
            <rFont val="Tahoma"/>
            <charset val="1"/>
          </rPr>
          <t>von Kleist, Björn:
CO2-Wert</t>
        </r>
      </text>
    </comment>
    <comment ref="W160" authorId="0" shapeId="0" xr:uid="{00000000-0006-0000-0000-000023060000}">
      <text>
        <r>
          <rPr>
            <b/>
            <sz val="9"/>
            <rFont val="Tahoma"/>
            <charset val="1"/>
          </rPr>
          <t xml:space="preserve">von Kleist, Björn:
</t>
        </r>
        <r>
          <rPr>
            <sz val="9"/>
            <rFont val="Tahoma"/>
            <charset val="1"/>
          </rPr>
          <t>von Kleist, Björn:
CO2-Wert</t>
        </r>
      </text>
    </comment>
    <comment ref="X160" authorId="0" shapeId="0" xr:uid="{00000000-0006-0000-0000-000024060000}">
      <text>
        <r>
          <rPr>
            <b/>
            <sz val="9"/>
            <rFont val="Tahoma"/>
            <charset val="1"/>
          </rPr>
          <t xml:space="preserve">von Kleist, Björn:
</t>
        </r>
        <r>
          <rPr>
            <sz val="9"/>
            <rFont val="Tahoma"/>
            <charset val="1"/>
          </rPr>
          <t>von Kleist, Björn:
CO2-Wert</t>
        </r>
      </text>
    </comment>
    <comment ref="Y160" authorId="0" shapeId="0" xr:uid="{00000000-0006-0000-0000-000025060000}">
      <text>
        <r>
          <rPr>
            <b/>
            <sz val="9"/>
            <rFont val="Tahoma"/>
            <charset val="1"/>
          </rPr>
          <t xml:space="preserve">von Kleist, Björn:
</t>
        </r>
        <r>
          <rPr>
            <sz val="9"/>
            <rFont val="Tahoma"/>
            <charset val="1"/>
          </rPr>
          <t>von Kleist, Björn:
CO2-Wert</t>
        </r>
      </text>
    </comment>
    <comment ref="Z160" authorId="0" shapeId="0" xr:uid="{00000000-0006-0000-0000-000026060000}">
      <text>
        <r>
          <rPr>
            <b/>
            <sz val="9"/>
            <rFont val="Tahoma"/>
            <charset val="1"/>
          </rPr>
          <t xml:space="preserve">von Kleist, Björn:
</t>
        </r>
        <r>
          <rPr>
            <sz val="9"/>
            <rFont val="Tahoma"/>
            <charset val="1"/>
          </rPr>
          <t>von Kleist, Björn:
CO2-Wert</t>
        </r>
      </text>
    </comment>
    <comment ref="I161" authorId="0" shapeId="0" xr:uid="{00000000-0006-0000-0000-000027060000}">
      <text>
        <r>
          <rPr>
            <b/>
            <sz val="9"/>
            <rFont val="Tahoma"/>
            <charset val="1"/>
          </rPr>
          <t xml:space="preserve">Gairola, Krishan:
</t>
        </r>
        <r>
          <rPr>
            <sz val="9"/>
            <rFont val="Tahoma"/>
            <charset val="1"/>
          </rPr>
          <t>Gairola, Krishan:
Textfeld</t>
        </r>
      </text>
    </comment>
    <comment ref="J161" authorId="0" shapeId="0" xr:uid="{00000000-0006-0000-0000-000028060000}">
      <text>
        <r>
          <rPr>
            <b/>
            <sz val="9"/>
            <rFont val="Tahoma"/>
            <charset val="1"/>
          </rPr>
          <t xml:space="preserve">Gairola, Krishan:
</t>
        </r>
        <r>
          <rPr>
            <sz val="9"/>
            <rFont val="Tahoma"/>
            <charset val="1"/>
          </rPr>
          <t>Gairola, Krishan:
Textfeld</t>
        </r>
      </text>
    </comment>
    <comment ref="K161" authorId="0" shapeId="0" xr:uid="{00000000-0006-0000-0000-000029060000}">
      <text>
        <r>
          <rPr>
            <b/>
            <sz val="9"/>
            <rFont val="Tahoma"/>
            <charset val="1"/>
          </rPr>
          <t xml:space="preserve">Gairola, Krishan:
</t>
        </r>
        <r>
          <rPr>
            <sz val="9"/>
            <rFont val="Tahoma"/>
            <charset val="1"/>
          </rPr>
          <t>Gairola, Krishan:
Textfeld</t>
        </r>
      </text>
    </comment>
    <comment ref="L161" authorId="0" shapeId="0" xr:uid="{00000000-0006-0000-0000-00002A060000}">
      <text>
        <r>
          <rPr>
            <b/>
            <sz val="9"/>
            <rFont val="Tahoma"/>
            <charset val="1"/>
          </rPr>
          <t xml:space="preserve">Gairola, Krishan:
</t>
        </r>
        <r>
          <rPr>
            <sz val="9"/>
            <rFont val="Tahoma"/>
            <charset val="1"/>
          </rPr>
          <t>Gairola, Krishan:
Textfeld</t>
        </r>
      </text>
    </comment>
    <comment ref="M161" authorId="0" shapeId="0" xr:uid="{00000000-0006-0000-0000-00002B060000}">
      <text>
        <r>
          <rPr>
            <b/>
            <sz val="9"/>
            <rFont val="Tahoma"/>
            <charset val="1"/>
          </rPr>
          <t xml:space="preserve">Gairola, Krishan:
</t>
        </r>
        <r>
          <rPr>
            <sz val="9"/>
            <rFont val="Tahoma"/>
            <charset val="1"/>
          </rPr>
          <t>Gairola, Krishan:
Textfeld</t>
        </r>
      </text>
    </comment>
    <comment ref="N161" authorId="0" shapeId="0" xr:uid="{00000000-0006-0000-0000-00002C060000}">
      <text>
        <r>
          <rPr>
            <b/>
            <sz val="9"/>
            <rFont val="Tahoma"/>
            <charset val="1"/>
          </rPr>
          <t xml:space="preserve">Gairola, Krishan:
</t>
        </r>
        <r>
          <rPr>
            <sz val="9"/>
            <rFont val="Tahoma"/>
            <charset val="1"/>
          </rPr>
          <t>Gairola, Krishan:
Textfeld</t>
        </r>
      </text>
    </comment>
    <comment ref="O161" authorId="0" shapeId="0" xr:uid="{00000000-0006-0000-0000-00002D060000}">
      <text>
        <r>
          <rPr>
            <b/>
            <sz val="9"/>
            <rFont val="Tahoma"/>
            <charset val="1"/>
          </rPr>
          <t xml:space="preserve">Gairola, Krishan:
</t>
        </r>
        <r>
          <rPr>
            <sz val="9"/>
            <rFont val="Tahoma"/>
            <charset val="1"/>
          </rPr>
          <t>Gairola, Krishan:
Textfeld</t>
        </r>
      </text>
    </comment>
    <comment ref="P161" authorId="0" shapeId="0" xr:uid="{00000000-0006-0000-0000-00002E060000}">
      <text>
        <r>
          <rPr>
            <b/>
            <sz val="9"/>
            <rFont val="Tahoma"/>
            <charset val="1"/>
          </rPr>
          <t xml:space="preserve">Gairola, Krishan:
</t>
        </r>
        <r>
          <rPr>
            <sz val="9"/>
            <rFont val="Tahoma"/>
            <charset val="1"/>
          </rPr>
          <t>Gairola, Krishan:
Textfeld</t>
        </r>
      </text>
    </comment>
    <comment ref="Q161" authorId="0" shapeId="0" xr:uid="{00000000-0006-0000-0000-00002F060000}">
      <text>
        <r>
          <rPr>
            <b/>
            <sz val="9"/>
            <rFont val="Tahoma"/>
            <charset val="1"/>
          </rPr>
          <t xml:space="preserve">Gairola, Krishan:
</t>
        </r>
        <r>
          <rPr>
            <sz val="9"/>
            <rFont val="Tahoma"/>
            <charset val="1"/>
          </rPr>
          <t>Gairola, Krishan:
Textfeld</t>
        </r>
      </text>
    </comment>
    <comment ref="R161" authorId="0" shapeId="0" xr:uid="{00000000-0006-0000-0000-000030060000}">
      <text>
        <r>
          <rPr>
            <b/>
            <sz val="9"/>
            <rFont val="Tahoma"/>
            <charset val="1"/>
          </rPr>
          <t xml:space="preserve">Gairola, Krishan:
</t>
        </r>
        <r>
          <rPr>
            <sz val="9"/>
            <rFont val="Tahoma"/>
            <charset val="1"/>
          </rPr>
          <t>Gairola, Krishan:
Textfeld</t>
        </r>
      </text>
    </comment>
    <comment ref="S161" authorId="0" shapeId="0" xr:uid="{00000000-0006-0000-0000-000031060000}">
      <text>
        <r>
          <rPr>
            <b/>
            <sz val="9"/>
            <rFont val="Tahoma"/>
            <charset val="1"/>
          </rPr>
          <t xml:space="preserve">Gairola, Krishan:
</t>
        </r>
        <r>
          <rPr>
            <sz val="9"/>
            <rFont val="Tahoma"/>
            <charset val="1"/>
          </rPr>
          <t>Gairola, Krishan:
Textfeld</t>
        </r>
      </text>
    </comment>
    <comment ref="T161" authorId="0" shapeId="0" xr:uid="{00000000-0006-0000-0000-000032060000}">
      <text>
        <r>
          <rPr>
            <b/>
            <sz val="9"/>
            <rFont val="Tahoma"/>
            <charset val="1"/>
          </rPr>
          <t xml:space="preserve">Gairola, Krishan:
</t>
        </r>
        <r>
          <rPr>
            <sz val="9"/>
            <rFont val="Tahoma"/>
            <charset val="1"/>
          </rPr>
          <t>Gairola, Krishan:
Textfeld</t>
        </r>
      </text>
    </comment>
    <comment ref="U161" authorId="0" shapeId="0" xr:uid="{00000000-0006-0000-0000-000033060000}">
      <text>
        <r>
          <rPr>
            <b/>
            <sz val="9"/>
            <rFont val="Tahoma"/>
            <charset val="1"/>
          </rPr>
          <t xml:space="preserve">Gairola, Krishan:
</t>
        </r>
        <r>
          <rPr>
            <sz val="9"/>
            <rFont val="Tahoma"/>
            <charset val="1"/>
          </rPr>
          <t>Gairola, Krishan:
Textfeld</t>
        </r>
      </text>
    </comment>
    <comment ref="V161" authorId="0" shapeId="0" xr:uid="{00000000-0006-0000-0000-000034060000}">
      <text>
        <r>
          <rPr>
            <b/>
            <sz val="9"/>
            <rFont val="Tahoma"/>
            <charset val="1"/>
          </rPr>
          <t xml:space="preserve">Gairola, Krishan:
</t>
        </r>
        <r>
          <rPr>
            <sz val="9"/>
            <rFont val="Tahoma"/>
            <charset val="1"/>
          </rPr>
          <t>Gairola, Krishan:
Textfeld</t>
        </r>
      </text>
    </comment>
    <comment ref="W161" authorId="0" shapeId="0" xr:uid="{00000000-0006-0000-0000-000035060000}">
      <text>
        <r>
          <rPr>
            <b/>
            <sz val="9"/>
            <rFont val="Tahoma"/>
            <charset val="1"/>
          </rPr>
          <t xml:space="preserve">Gairola, Krishan:
</t>
        </r>
        <r>
          <rPr>
            <sz val="9"/>
            <rFont val="Tahoma"/>
            <charset val="1"/>
          </rPr>
          <t>Gairola, Krishan:
Textfeld</t>
        </r>
      </text>
    </comment>
    <comment ref="X161" authorId="0" shapeId="0" xr:uid="{00000000-0006-0000-0000-000036060000}">
      <text>
        <r>
          <rPr>
            <b/>
            <sz val="9"/>
            <rFont val="Tahoma"/>
            <charset val="1"/>
          </rPr>
          <t xml:space="preserve">Gairola, Krishan:
</t>
        </r>
        <r>
          <rPr>
            <sz val="9"/>
            <rFont val="Tahoma"/>
            <charset val="1"/>
          </rPr>
          <t>Gairola, Krishan:
Textfeld</t>
        </r>
      </text>
    </comment>
    <comment ref="Y161" authorId="0" shapeId="0" xr:uid="{00000000-0006-0000-0000-000037060000}">
      <text>
        <r>
          <rPr>
            <b/>
            <sz val="9"/>
            <rFont val="Tahoma"/>
            <charset val="1"/>
          </rPr>
          <t xml:space="preserve">Gairola, Krishan:
</t>
        </r>
        <r>
          <rPr>
            <sz val="9"/>
            <rFont val="Tahoma"/>
            <charset val="1"/>
          </rPr>
          <t>Gairola, Krishan:
Textfeld</t>
        </r>
      </text>
    </comment>
    <comment ref="Z161" authorId="0" shapeId="0" xr:uid="{00000000-0006-0000-0000-000038060000}">
      <text>
        <r>
          <rPr>
            <b/>
            <sz val="9"/>
            <rFont val="Tahoma"/>
            <charset val="1"/>
          </rPr>
          <t xml:space="preserve">Gairola, Krishan:
</t>
        </r>
        <r>
          <rPr>
            <sz val="9"/>
            <rFont val="Tahoma"/>
            <charset val="1"/>
          </rPr>
          <t>Gairola, Krishan:
Textfeld</t>
        </r>
      </text>
    </comment>
    <comment ref="I162" authorId="0" shapeId="0" xr:uid="{00000000-0006-0000-0000-000039060000}">
      <text>
        <r>
          <rPr>
            <b/>
            <sz val="9"/>
            <rFont val="Tahoma"/>
            <charset val="1"/>
          </rPr>
          <t xml:space="preserve">von Kleist, Björn:
</t>
        </r>
        <r>
          <rPr>
            <sz val="9"/>
            <rFont val="Tahoma"/>
            <charset val="1"/>
          </rPr>
          <t>von Kleist, Björn:
CO2-Wert</t>
        </r>
      </text>
    </comment>
    <comment ref="J162" authorId="0" shapeId="0" xr:uid="{00000000-0006-0000-0000-00003A060000}">
      <text>
        <r>
          <rPr>
            <b/>
            <sz val="9"/>
            <rFont val="Tahoma"/>
            <charset val="1"/>
          </rPr>
          <t xml:space="preserve">von Kleist, Björn:
</t>
        </r>
        <r>
          <rPr>
            <sz val="9"/>
            <rFont val="Tahoma"/>
            <charset val="1"/>
          </rPr>
          <t>von Kleist, Björn:
CO2-Wert</t>
        </r>
      </text>
    </comment>
    <comment ref="K162" authorId="0" shapeId="0" xr:uid="{00000000-0006-0000-0000-00003B060000}">
      <text>
        <r>
          <rPr>
            <b/>
            <sz val="9"/>
            <rFont val="Tahoma"/>
            <charset val="1"/>
          </rPr>
          <t xml:space="preserve">von Kleist, Björn:
</t>
        </r>
        <r>
          <rPr>
            <sz val="9"/>
            <rFont val="Tahoma"/>
            <charset val="1"/>
          </rPr>
          <t>von Kleist, Björn:
CO2-Wert</t>
        </r>
      </text>
    </comment>
    <comment ref="L162" authorId="0" shapeId="0" xr:uid="{00000000-0006-0000-0000-00003C060000}">
      <text>
        <r>
          <rPr>
            <b/>
            <sz val="9"/>
            <rFont val="Tahoma"/>
            <charset val="1"/>
          </rPr>
          <t xml:space="preserve">von Kleist, Björn:
</t>
        </r>
        <r>
          <rPr>
            <sz val="9"/>
            <rFont val="Tahoma"/>
            <charset val="1"/>
          </rPr>
          <t>von Kleist, Björn:
CO2-Wert</t>
        </r>
      </text>
    </comment>
    <comment ref="M162" authorId="0" shapeId="0" xr:uid="{00000000-0006-0000-0000-00003D060000}">
      <text>
        <r>
          <rPr>
            <b/>
            <sz val="9"/>
            <rFont val="Tahoma"/>
            <charset val="1"/>
          </rPr>
          <t xml:space="preserve">von Kleist, Björn:
</t>
        </r>
        <r>
          <rPr>
            <sz val="9"/>
            <rFont val="Tahoma"/>
            <charset val="1"/>
          </rPr>
          <t>von Kleist, Björn:
CO2-Wert</t>
        </r>
      </text>
    </comment>
    <comment ref="N162" authorId="0" shapeId="0" xr:uid="{00000000-0006-0000-0000-00003E060000}">
      <text>
        <r>
          <rPr>
            <b/>
            <sz val="9"/>
            <rFont val="Tahoma"/>
            <charset val="1"/>
          </rPr>
          <t xml:space="preserve">von Kleist, Björn:
</t>
        </r>
        <r>
          <rPr>
            <sz val="9"/>
            <rFont val="Tahoma"/>
            <charset val="1"/>
          </rPr>
          <t>von Kleist, Björn:
CO2-Wert</t>
        </r>
      </text>
    </comment>
    <comment ref="O162" authorId="0" shapeId="0" xr:uid="{00000000-0006-0000-0000-00003F060000}">
      <text>
        <r>
          <rPr>
            <b/>
            <sz val="9"/>
            <rFont val="Tahoma"/>
            <charset val="1"/>
          </rPr>
          <t xml:space="preserve">von Kleist, Björn:
</t>
        </r>
        <r>
          <rPr>
            <sz val="9"/>
            <rFont val="Tahoma"/>
            <charset val="1"/>
          </rPr>
          <t>von Kleist, Björn:
CO2-Wert</t>
        </r>
      </text>
    </comment>
    <comment ref="P162" authorId="0" shapeId="0" xr:uid="{00000000-0006-0000-0000-000040060000}">
      <text>
        <r>
          <rPr>
            <b/>
            <sz val="9"/>
            <rFont val="Tahoma"/>
            <charset val="1"/>
          </rPr>
          <t xml:space="preserve">von Kleist, Björn:
</t>
        </r>
        <r>
          <rPr>
            <sz val="9"/>
            <rFont val="Tahoma"/>
            <charset val="1"/>
          </rPr>
          <t>von Kleist, Björn:
CO2-Wert</t>
        </r>
      </text>
    </comment>
    <comment ref="Q162" authorId="0" shapeId="0" xr:uid="{00000000-0006-0000-0000-000041060000}">
      <text>
        <r>
          <rPr>
            <b/>
            <sz val="9"/>
            <rFont val="Tahoma"/>
            <charset val="1"/>
          </rPr>
          <t xml:space="preserve">von Kleist, Björn:
</t>
        </r>
        <r>
          <rPr>
            <sz val="9"/>
            <rFont val="Tahoma"/>
            <charset val="1"/>
          </rPr>
          <t>von Kleist, Björn:
CO2-Wert</t>
        </r>
      </text>
    </comment>
    <comment ref="R162" authorId="0" shapeId="0" xr:uid="{00000000-0006-0000-0000-000042060000}">
      <text>
        <r>
          <rPr>
            <b/>
            <sz val="9"/>
            <rFont val="Tahoma"/>
            <charset val="1"/>
          </rPr>
          <t xml:space="preserve">von Kleist, Björn:
</t>
        </r>
        <r>
          <rPr>
            <sz val="9"/>
            <rFont val="Tahoma"/>
            <charset val="1"/>
          </rPr>
          <t>von Kleist, Björn:
CO2-Wert</t>
        </r>
      </text>
    </comment>
    <comment ref="S162" authorId="0" shapeId="0" xr:uid="{00000000-0006-0000-0000-000043060000}">
      <text>
        <r>
          <rPr>
            <b/>
            <sz val="9"/>
            <rFont val="Tahoma"/>
            <charset val="1"/>
          </rPr>
          <t xml:space="preserve">von Kleist, Björn:
</t>
        </r>
        <r>
          <rPr>
            <sz val="9"/>
            <rFont val="Tahoma"/>
            <charset val="1"/>
          </rPr>
          <t>von Kleist, Björn:
CO2-Wert</t>
        </r>
      </text>
    </comment>
    <comment ref="T162" authorId="0" shapeId="0" xr:uid="{00000000-0006-0000-0000-000044060000}">
      <text>
        <r>
          <rPr>
            <b/>
            <sz val="9"/>
            <rFont val="Tahoma"/>
            <charset val="1"/>
          </rPr>
          <t xml:space="preserve">von Kleist, Björn:
</t>
        </r>
        <r>
          <rPr>
            <sz val="9"/>
            <rFont val="Tahoma"/>
            <charset val="1"/>
          </rPr>
          <t>von Kleist, Björn:
CO2-Wert</t>
        </r>
      </text>
    </comment>
    <comment ref="U162" authorId="0" shapeId="0" xr:uid="{00000000-0006-0000-0000-000045060000}">
      <text>
        <r>
          <rPr>
            <b/>
            <sz val="9"/>
            <rFont val="Tahoma"/>
            <charset val="1"/>
          </rPr>
          <t xml:space="preserve">von Kleist, Björn:
</t>
        </r>
        <r>
          <rPr>
            <sz val="9"/>
            <rFont val="Tahoma"/>
            <charset val="1"/>
          </rPr>
          <t>von Kleist, Björn:
CO2-Wert</t>
        </r>
      </text>
    </comment>
    <comment ref="V162" authorId="0" shapeId="0" xr:uid="{00000000-0006-0000-0000-000046060000}">
      <text>
        <r>
          <rPr>
            <b/>
            <sz val="9"/>
            <rFont val="Tahoma"/>
            <charset val="1"/>
          </rPr>
          <t xml:space="preserve">von Kleist, Björn:
</t>
        </r>
        <r>
          <rPr>
            <sz val="9"/>
            <rFont val="Tahoma"/>
            <charset val="1"/>
          </rPr>
          <t>von Kleist, Björn:
CO2-Wert</t>
        </r>
      </text>
    </comment>
    <comment ref="W162" authorId="0" shapeId="0" xr:uid="{00000000-0006-0000-0000-000047060000}">
      <text>
        <r>
          <rPr>
            <b/>
            <sz val="9"/>
            <rFont val="Tahoma"/>
            <charset val="1"/>
          </rPr>
          <t xml:space="preserve">von Kleist, Björn:
</t>
        </r>
        <r>
          <rPr>
            <sz val="9"/>
            <rFont val="Tahoma"/>
            <charset val="1"/>
          </rPr>
          <t>von Kleist, Björn:
CO2-Wert</t>
        </r>
      </text>
    </comment>
    <comment ref="X162" authorId="0" shapeId="0" xr:uid="{00000000-0006-0000-0000-000048060000}">
      <text>
        <r>
          <rPr>
            <b/>
            <sz val="9"/>
            <rFont val="Tahoma"/>
            <charset val="1"/>
          </rPr>
          <t xml:space="preserve">von Kleist, Björn:
</t>
        </r>
        <r>
          <rPr>
            <sz val="9"/>
            <rFont val="Tahoma"/>
            <charset val="1"/>
          </rPr>
          <t>von Kleist, Björn:
CO2-Wert</t>
        </r>
      </text>
    </comment>
    <comment ref="Y162" authorId="0" shapeId="0" xr:uid="{00000000-0006-0000-0000-000049060000}">
      <text>
        <r>
          <rPr>
            <b/>
            <sz val="9"/>
            <rFont val="Tahoma"/>
            <charset val="1"/>
          </rPr>
          <t xml:space="preserve">von Kleist, Björn:
</t>
        </r>
        <r>
          <rPr>
            <sz val="9"/>
            <rFont val="Tahoma"/>
            <charset val="1"/>
          </rPr>
          <t>von Kleist, Björn:
CO2-Wert</t>
        </r>
      </text>
    </comment>
    <comment ref="Z162" authorId="0" shapeId="0" xr:uid="{00000000-0006-0000-0000-00004A060000}">
      <text>
        <r>
          <rPr>
            <b/>
            <sz val="9"/>
            <rFont val="Tahoma"/>
            <charset val="1"/>
          </rPr>
          <t xml:space="preserve">von Kleist, Björn:
</t>
        </r>
        <r>
          <rPr>
            <sz val="9"/>
            <rFont val="Tahoma"/>
            <charset val="1"/>
          </rPr>
          <t>von Kleist, Björn:
CO2-Wert</t>
        </r>
      </text>
    </comment>
    <comment ref="I163" authorId="0" shapeId="0" xr:uid="{00000000-0006-0000-0000-00004B060000}">
      <text>
        <r>
          <rPr>
            <b/>
            <sz val="9"/>
            <rFont val="Tahoma"/>
            <charset val="1"/>
          </rPr>
          <t xml:space="preserve">Gairola, Krishan:
</t>
        </r>
        <r>
          <rPr>
            <sz val="9"/>
            <rFont val="Tahoma"/>
            <charset val="1"/>
          </rPr>
          <t>Gairola, Krishan:
Textfeld</t>
        </r>
      </text>
    </comment>
    <comment ref="J163" authorId="0" shapeId="0" xr:uid="{00000000-0006-0000-0000-00004C060000}">
      <text>
        <r>
          <rPr>
            <b/>
            <sz val="9"/>
            <rFont val="Tahoma"/>
            <charset val="1"/>
          </rPr>
          <t xml:space="preserve">Gairola, Krishan:
</t>
        </r>
        <r>
          <rPr>
            <sz val="9"/>
            <rFont val="Tahoma"/>
            <charset val="1"/>
          </rPr>
          <t>Gairola, Krishan:
Textfeld</t>
        </r>
      </text>
    </comment>
    <comment ref="K163" authorId="0" shapeId="0" xr:uid="{00000000-0006-0000-0000-00004D060000}">
      <text>
        <r>
          <rPr>
            <b/>
            <sz val="9"/>
            <rFont val="Tahoma"/>
            <charset val="1"/>
          </rPr>
          <t xml:space="preserve">Gairola, Krishan:
</t>
        </r>
        <r>
          <rPr>
            <sz val="9"/>
            <rFont val="Tahoma"/>
            <charset val="1"/>
          </rPr>
          <t>Gairola, Krishan:
Textfeld</t>
        </r>
      </text>
    </comment>
    <comment ref="L163" authorId="0" shapeId="0" xr:uid="{00000000-0006-0000-0000-00004E060000}">
      <text>
        <r>
          <rPr>
            <b/>
            <sz val="9"/>
            <rFont val="Tahoma"/>
            <charset val="1"/>
          </rPr>
          <t xml:space="preserve">Gairola, Krishan:
</t>
        </r>
        <r>
          <rPr>
            <sz val="9"/>
            <rFont val="Tahoma"/>
            <charset val="1"/>
          </rPr>
          <t>Gairola, Krishan:
Textfeld</t>
        </r>
      </text>
    </comment>
    <comment ref="M163" authorId="0" shapeId="0" xr:uid="{00000000-0006-0000-0000-00004F060000}">
      <text>
        <r>
          <rPr>
            <b/>
            <sz val="9"/>
            <rFont val="Tahoma"/>
            <charset val="1"/>
          </rPr>
          <t xml:space="preserve">Gairola, Krishan:
</t>
        </r>
        <r>
          <rPr>
            <sz val="9"/>
            <rFont val="Tahoma"/>
            <charset val="1"/>
          </rPr>
          <t>Gairola, Krishan:
Textfeld</t>
        </r>
      </text>
    </comment>
    <comment ref="N163" authorId="0" shapeId="0" xr:uid="{00000000-0006-0000-0000-000050060000}">
      <text>
        <r>
          <rPr>
            <b/>
            <sz val="9"/>
            <rFont val="Tahoma"/>
            <charset val="1"/>
          </rPr>
          <t xml:space="preserve">Gairola, Krishan:
</t>
        </r>
        <r>
          <rPr>
            <sz val="9"/>
            <rFont val="Tahoma"/>
            <charset val="1"/>
          </rPr>
          <t>Gairola, Krishan:
Textfeld</t>
        </r>
      </text>
    </comment>
    <comment ref="O163" authorId="0" shapeId="0" xr:uid="{00000000-0006-0000-0000-000051060000}">
      <text>
        <r>
          <rPr>
            <b/>
            <sz val="9"/>
            <rFont val="Tahoma"/>
            <charset val="1"/>
          </rPr>
          <t xml:space="preserve">Gairola, Krishan:
</t>
        </r>
        <r>
          <rPr>
            <sz val="9"/>
            <rFont val="Tahoma"/>
            <charset val="1"/>
          </rPr>
          <t>Gairola, Krishan:
Textfeld</t>
        </r>
      </text>
    </comment>
    <comment ref="P163" authorId="0" shapeId="0" xr:uid="{00000000-0006-0000-0000-000052060000}">
      <text>
        <r>
          <rPr>
            <b/>
            <sz val="9"/>
            <rFont val="Tahoma"/>
            <charset val="1"/>
          </rPr>
          <t xml:space="preserve">Gairola, Krishan:
</t>
        </r>
        <r>
          <rPr>
            <sz val="9"/>
            <rFont val="Tahoma"/>
            <charset val="1"/>
          </rPr>
          <t>Gairola, Krishan:
Textfeld</t>
        </r>
      </text>
    </comment>
    <comment ref="Q163" authorId="0" shapeId="0" xr:uid="{00000000-0006-0000-0000-000053060000}">
      <text>
        <r>
          <rPr>
            <b/>
            <sz val="9"/>
            <rFont val="Tahoma"/>
            <charset val="1"/>
          </rPr>
          <t xml:space="preserve">Gairola, Krishan:
</t>
        </r>
        <r>
          <rPr>
            <sz val="9"/>
            <rFont val="Tahoma"/>
            <charset val="1"/>
          </rPr>
          <t>Gairola, Krishan:
Textfeld</t>
        </r>
      </text>
    </comment>
    <comment ref="R163" authorId="0" shapeId="0" xr:uid="{00000000-0006-0000-0000-000054060000}">
      <text>
        <r>
          <rPr>
            <b/>
            <sz val="9"/>
            <rFont val="Tahoma"/>
            <charset val="1"/>
          </rPr>
          <t xml:space="preserve">Gairola, Krishan:
</t>
        </r>
        <r>
          <rPr>
            <sz val="9"/>
            <rFont val="Tahoma"/>
            <charset val="1"/>
          </rPr>
          <t>Gairola, Krishan:
Textfeld</t>
        </r>
      </text>
    </comment>
    <comment ref="S163" authorId="0" shapeId="0" xr:uid="{00000000-0006-0000-0000-000055060000}">
      <text>
        <r>
          <rPr>
            <b/>
            <sz val="9"/>
            <rFont val="Tahoma"/>
            <charset val="1"/>
          </rPr>
          <t xml:space="preserve">Gairola, Krishan:
</t>
        </r>
        <r>
          <rPr>
            <sz val="9"/>
            <rFont val="Tahoma"/>
            <charset val="1"/>
          </rPr>
          <t>Gairola, Krishan:
Textfeld</t>
        </r>
      </text>
    </comment>
    <comment ref="T163" authorId="0" shapeId="0" xr:uid="{00000000-0006-0000-0000-000056060000}">
      <text>
        <r>
          <rPr>
            <b/>
            <sz val="9"/>
            <rFont val="Tahoma"/>
            <charset val="1"/>
          </rPr>
          <t xml:space="preserve">Gairola, Krishan:
</t>
        </r>
        <r>
          <rPr>
            <sz val="9"/>
            <rFont val="Tahoma"/>
            <charset val="1"/>
          </rPr>
          <t>Gairola, Krishan:
Textfeld</t>
        </r>
      </text>
    </comment>
    <comment ref="U163" authorId="0" shapeId="0" xr:uid="{00000000-0006-0000-0000-000057060000}">
      <text>
        <r>
          <rPr>
            <b/>
            <sz val="9"/>
            <rFont val="Tahoma"/>
            <charset val="1"/>
          </rPr>
          <t xml:space="preserve">Gairola, Krishan:
</t>
        </r>
        <r>
          <rPr>
            <sz val="9"/>
            <rFont val="Tahoma"/>
            <charset val="1"/>
          </rPr>
          <t>Gairola, Krishan:
Textfeld</t>
        </r>
      </text>
    </comment>
    <comment ref="V163" authorId="0" shapeId="0" xr:uid="{00000000-0006-0000-0000-000058060000}">
      <text>
        <r>
          <rPr>
            <b/>
            <sz val="9"/>
            <rFont val="Tahoma"/>
            <charset val="1"/>
          </rPr>
          <t xml:space="preserve">Gairola, Krishan:
</t>
        </r>
        <r>
          <rPr>
            <sz val="9"/>
            <rFont val="Tahoma"/>
            <charset val="1"/>
          </rPr>
          <t>Gairola, Krishan:
Textfeld</t>
        </r>
      </text>
    </comment>
    <comment ref="W163" authorId="0" shapeId="0" xr:uid="{00000000-0006-0000-0000-000059060000}">
      <text>
        <r>
          <rPr>
            <b/>
            <sz val="9"/>
            <rFont val="Tahoma"/>
            <charset val="1"/>
          </rPr>
          <t xml:space="preserve">Gairola, Krishan:
</t>
        </r>
        <r>
          <rPr>
            <sz val="9"/>
            <rFont val="Tahoma"/>
            <charset val="1"/>
          </rPr>
          <t>Gairola, Krishan:
Textfeld</t>
        </r>
      </text>
    </comment>
    <comment ref="X163" authorId="0" shapeId="0" xr:uid="{00000000-0006-0000-0000-00005A060000}">
      <text>
        <r>
          <rPr>
            <b/>
            <sz val="9"/>
            <rFont val="Tahoma"/>
            <charset val="1"/>
          </rPr>
          <t xml:space="preserve">Gairola, Krishan:
</t>
        </r>
        <r>
          <rPr>
            <sz val="9"/>
            <rFont val="Tahoma"/>
            <charset val="1"/>
          </rPr>
          <t>Gairola, Krishan:
Textfeld</t>
        </r>
      </text>
    </comment>
    <comment ref="Y163" authorId="0" shapeId="0" xr:uid="{00000000-0006-0000-0000-00005B060000}">
      <text>
        <r>
          <rPr>
            <b/>
            <sz val="9"/>
            <rFont val="Tahoma"/>
            <charset val="1"/>
          </rPr>
          <t xml:space="preserve">Gairola, Krishan:
</t>
        </r>
        <r>
          <rPr>
            <sz val="9"/>
            <rFont val="Tahoma"/>
            <charset val="1"/>
          </rPr>
          <t>Gairola, Krishan:
Textfeld</t>
        </r>
      </text>
    </comment>
    <comment ref="Z163" authorId="0" shapeId="0" xr:uid="{00000000-0006-0000-0000-00005C060000}">
      <text>
        <r>
          <rPr>
            <b/>
            <sz val="9"/>
            <rFont val="Tahoma"/>
            <charset val="1"/>
          </rPr>
          <t xml:space="preserve">Gairola, Krishan:
</t>
        </r>
        <r>
          <rPr>
            <sz val="9"/>
            <rFont val="Tahoma"/>
            <charset val="1"/>
          </rPr>
          <t>Gairola, Krishan:
Textfeld</t>
        </r>
      </text>
    </comment>
    <comment ref="I164" authorId="0" shapeId="0" xr:uid="{00000000-0006-0000-0000-00005D060000}">
      <text>
        <r>
          <rPr>
            <b/>
            <sz val="9"/>
            <rFont val="Tahoma"/>
            <charset val="1"/>
          </rPr>
          <t xml:space="preserve">von Kleist, Björn:
</t>
        </r>
        <r>
          <rPr>
            <sz val="9"/>
            <rFont val="Tahoma"/>
            <charset val="1"/>
          </rPr>
          <t>von Kleist, Björn:
CO2-Wert</t>
        </r>
      </text>
    </comment>
    <comment ref="J164" authorId="0" shapeId="0" xr:uid="{00000000-0006-0000-0000-00005E060000}">
      <text>
        <r>
          <rPr>
            <b/>
            <sz val="9"/>
            <rFont val="Tahoma"/>
            <charset val="1"/>
          </rPr>
          <t xml:space="preserve">von Kleist, Björn:
</t>
        </r>
        <r>
          <rPr>
            <sz val="9"/>
            <rFont val="Tahoma"/>
            <charset val="1"/>
          </rPr>
          <t>von Kleist, Björn:
CO2-Wert</t>
        </r>
      </text>
    </comment>
    <comment ref="K164" authorId="0" shapeId="0" xr:uid="{00000000-0006-0000-0000-00005F060000}">
      <text>
        <r>
          <rPr>
            <b/>
            <sz val="9"/>
            <rFont val="Tahoma"/>
            <charset val="1"/>
          </rPr>
          <t xml:space="preserve">von Kleist, Björn:
</t>
        </r>
        <r>
          <rPr>
            <sz val="9"/>
            <rFont val="Tahoma"/>
            <charset val="1"/>
          </rPr>
          <t>von Kleist, Björn:
CO2-Wert</t>
        </r>
      </text>
    </comment>
    <comment ref="L164" authorId="0" shapeId="0" xr:uid="{00000000-0006-0000-0000-000060060000}">
      <text>
        <r>
          <rPr>
            <b/>
            <sz val="9"/>
            <rFont val="Tahoma"/>
            <charset val="1"/>
          </rPr>
          <t xml:space="preserve">von Kleist, Björn:
</t>
        </r>
        <r>
          <rPr>
            <sz val="9"/>
            <rFont val="Tahoma"/>
            <charset val="1"/>
          </rPr>
          <t>von Kleist, Björn:
CO2-Wert</t>
        </r>
      </text>
    </comment>
    <comment ref="M164" authorId="0" shapeId="0" xr:uid="{00000000-0006-0000-0000-000061060000}">
      <text>
        <r>
          <rPr>
            <b/>
            <sz val="9"/>
            <rFont val="Tahoma"/>
            <charset val="1"/>
          </rPr>
          <t xml:space="preserve">von Kleist, Björn:
</t>
        </r>
        <r>
          <rPr>
            <sz val="9"/>
            <rFont val="Tahoma"/>
            <charset val="1"/>
          </rPr>
          <t>von Kleist, Björn:
CO2-Wert</t>
        </r>
      </text>
    </comment>
    <comment ref="N164" authorId="0" shapeId="0" xr:uid="{00000000-0006-0000-0000-000062060000}">
      <text>
        <r>
          <rPr>
            <b/>
            <sz val="9"/>
            <rFont val="Tahoma"/>
            <charset val="1"/>
          </rPr>
          <t xml:space="preserve">von Kleist, Björn:
</t>
        </r>
        <r>
          <rPr>
            <sz val="9"/>
            <rFont val="Tahoma"/>
            <charset val="1"/>
          </rPr>
          <t>von Kleist, Björn:
CO2-Wert</t>
        </r>
      </text>
    </comment>
    <comment ref="O164" authorId="0" shapeId="0" xr:uid="{00000000-0006-0000-0000-000063060000}">
      <text>
        <r>
          <rPr>
            <b/>
            <sz val="9"/>
            <rFont val="Tahoma"/>
            <charset val="1"/>
          </rPr>
          <t xml:space="preserve">von Kleist, Björn:
</t>
        </r>
        <r>
          <rPr>
            <sz val="9"/>
            <rFont val="Tahoma"/>
            <charset val="1"/>
          </rPr>
          <t>von Kleist, Björn:
CO2-Wert</t>
        </r>
      </text>
    </comment>
    <comment ref="P164" authorId="0" shapeId="0" xr:uid="{00000000-0006-0000-0000-000064060000}">
      <text>
        <r>
          <rPr>
            <b/>
            <sz val="9"/>
            <rFont val="Tahoma"/>
            <charset val="1"/>
          </rPr>
          <t xml:space="preserve">von Kleist, Björn:
</t>
        </r>
        <r>
          <rPr>
            <sz val="9"/>
            <rFont val="Tahoma"/>
            <charset val="1"/>
          </rPr>
          <t>von Kleist, Björn:
CO2-Wert</t>
        </r>
      </text>
    </comment>
    <comment ref="Q164" authorId="0" shapeId="0" xr:uid="{00000000-0006-0000-0000-000065060000}">
      <text>
        <r>
          <rPr>
            <b/>
            <sz val="9"/>
            <rFont val="Tahoma"/>
            <charset val="1"/>
          </rPr>
          <t xml:space="preserve">von Kleist, Björn:
</t>
        </r>
        <r>
          <rPr>
            <sz val="9"/>
            <rFont val="Tahoma"/>
            <charset val="1"/>
          </rPr>
          <t>von Kleist, Björn:
CO2-Wert</t>
        </r>
      </text>
    </comment>
    <comment ref="R164" authorId="0" shapeId="0" xr:uid="{00000000-0006-0000-0000-000066060000}">
      <text>
        <r>
          <rPr>
            <b/>
            <sz val="9"/>
            <rFont val="Tahoma"/>
            <charset val="1"/>
          </rPr>
          <t xml:space="preserve">von Kleist, Björn:
</t>
        </r>
        <r>
          <rPr>
            <sz val="9"/>
            <rFont val="Tahoma"/>
            <charset val="1"/>
          </rPr>
          <t>von Kleist, Björn:
CO2-Wert</t>
        </r>
      </text>
    </comment>
    <comment ref="S164" authorId="0" shapeId="0" xr:uid="{00000000-0006-0000-0000-000067060000}">
      <text>
        <r>
          <rPr>
            <b/>
            <sz val="9"/>
            <rFont val="Tahoma"/>
            <charset val="1"/>
          </rPr>
          <t xml:space="preserve">von Kleist, Björn:
</t>
        </r>
        <r>
          <rPr>
            <sz val="9"/>
            <rFont val="Tahoma"/>
            <charset val="1"/>
          </rPr>
          <t>von Kleist, Björn:
CO2-Wert</t>
        </r>
      </text>
    </comment>
    <comment ref="T164" authorId="0" shapeId="0" xr:uid="{00000000-0006-0000-0000-000068060000}">
      <text>
        <r>
          <rPr>
            <b/>
            <sz val="9"/>
            <rFont val="Tahoma"/>
            <charset val="1"/>
          </rPr>
          <t xml:space="preserve">von Kleist, Björn:
</t>
        </r>
        <r>
          <rPr>
            <sz val="9"/>
            <rFont val="Tahoma"/>
            <charset val="1"/>
          </rPr>
          <t>von Kleist, Björn:
CO2-Wert</t>
        </r>
      </text>
    </comment>
    <comment ref="U164" authorId="0" shapeId="0" xr:uid="{00000000-0006-0000-0000-000069060000}">
      <text>
        <r>
          <rPr>
            <b/>
            <sz val="9"/>
            <rFont val="Tahoma"/>
            <charset val="1"/>
          </rPr>
          <t xml:space="preserve">von Kleist, Björn:
</t>
        </r>
        <r>
          <rPr>
            <sz val="9"/>
            <rFont val="Tahoma"/>
            <charset val="1"/>
          </rPr>
          <t>von Kleist, Björn:
CO2-Wert</t>
        </r>
      </text>
    </comment>
    <comment ref="V164" authorId="0" shapeId="0" xr:uid="{00000000-0006-0000-0000-00006A060000}">
      <text>
        <r>
          <rPr>
            <b/>
            <sz val="9"/>
            <rFont val="Tahoma"/>
            <charset val="1"/>
          </rPr>
          <t xml:space="preserve">von Kleist, Björn:
</t>
        </r>
        <r>
          <rPr>
            <sz val="9"/>
            <rFont val="Tahoma"/>
            <charset val="1"/>
          </rPr>
          <t>von Kleist, Björn:
CO2-Wert</t>
        </r>
      </text>
    </comment>
    <comment ref="W164" authorId="0" shapeId="0" xr:uid="{00000000-0006-0000-0000-00006B060000}">
      <text>
        <r>
          <rPr>
            <b/>
            <sz val="9"/>
            <rFont val="Tahoma"/>
            <charset val="1"/>
          </rPr>
          <t xml:space="preserve">von Kleist, Björn:
</t>
        </r>
        <r>
          <rPr>
            <sz val="9"/>
            <rFont val="Tahoma"/>
            <charset val="1"/>
          </rPr>
          <t>von Kleist, Björn:
CO2-Wert</t>
        </r>
      </text>
    </comment>
    <comment ref="X164" authorId="0" shapeId="0" xr:uid="{00000000-0006-0000-0000-00006C060000}">
      <text>
        <r>
          <rPr>
            <b/>
            <sz val="9"/>
            <rFont val="Tahoma"/>
            <charset val="1"/>
          </rPr>
          <t xml:space="preserve">von Kleist, Björn:
</t>
        </r>
        <r>
          <rPr>
            <sz val="9"/>
            <rFont val="Tahoma"/>
            <charset val="1"/>
          </rPr>
          <t>von Kleist, Björn:
CO2-Wert</t>
        </r>
      </text>
    </comment>
    <comment ref="Y164" authorId="0" shapeId="0" xr:uid="{00000000-0006-0000-0000-00006D060000}">
      <text>
        <r>
          <rPr>
            <b/>
            <sz val="9"/>
            <rFont val="Tahoma"/>
            <charset val="1"/>
          </rPr>
          <t xml:space="preserve">von Kleist, Björn:
</t>
        </r>
        <r>
          <rPr>
            <sz val="9"/>
            <rFont val="Tahoma"/>
            <charset val="1"/>
          </rPr>
          <t>von Kleist, Björn:
CO2-Wert</t>
        </r>
      </text>
    </comment>
    <comment ref="Z164" authorId="0" shapeId="0" xr:uid="{00000000-0006-0000-0000-00006E060000}">
      <text>
        <r>
          <rPr>
            <b/>
            <sz val="9"/>
            <rFont val="Tahoma"/>
            <charset val="1"/>
          </rPr>
          <t xml:space="preserve">von Kleist, Björn:
</t>
        </r>
        <r>
          <rPr>
            <sz val="9"/>
            <rFont val="Tahoma"/>
            <charset val="1"/>
          </rPr>
          <t>von Kleist, Björn:
CO2-Wert</t>
        </r>
      </text>
    </comment>
    <comment ref="I165" authorId="0" shapeId="0" xr:uid="{00000000-0006-0000-0000-00006F060000}">
      <text>
        <r>
          <rPr>
            <b/>
            <sz val="9"/>
            <rFont val="Tahoma"/>
            <charset val="1"/>
          </rPr>
          <t xml:space="preserve">Gairola, Krishan:
</t>
        </r>
        <r>
          <rPr>
            <sz val="9"/>
            <rFont val="Tahoma"/>
            <charset val="1"/>
          </rPr>
          <t>Gairola, Krishan:
Textfeld</t>
        </r>
      </text>
    </comment>
    <comment ref="J165" authorId="0" shapeId="0" xr:uid="{00000000-0006-0000-0000-000070060000}">
      <text>
        <r>
          <rPr>
            <b/>
            <sz val="9"/>
            <rFont val="Tahoma"/>
            <charset val="1"/>
          </rPr>
          <t xml:space="preserve">Gairola, Krishan:
</t>
        </r>
        <r>
          <rPr>
            <sz val="9"/>
            <rFont val="Tahoma"/>
            <charset val="1"/>
          </rPr>
          <t>Gairola, Krishan:
Textfeld</t>
        </r>
      </text>
    </comment>
    <comment ref="K165" authorId="0" shapeId="0" xr:uid="{00000000-0006-0000-0000-000071060000}">
      <text>
        <r>
          <rPr>
            <b/>
            <sz val="9"/>
            <rFont val="Tahoma"/>
            <charset val="1"/>
          </rPr>
          <t xml:space="preserve">Gairola, Krishan:
</t>
        </r>
        <r>
          <rPr>
            <sz val="9"/>
            <rFont val="Tahoma"/>
            <charset val="1"/>
          </rPr>
          <t>Gairola, Krishan:
Textfeld</t>
        </r>
      </text>
    </comment>
    <comment ref="L165" authorId="0" shapeId="0" xr:uid="{00000000-0006-0000-0000-000072060000}">
      <text>
        <r>
          <rPr>
            <b/>
            <sz val="9"/>
            <rFont val="Tahoma"/>
            <charset val="1"/>
          </rPr>
          <t xml:space="preserve">Gairola, Krishan:
</t>
        </r>
        <r>
          <rPr>
            <sz val="9"/>
            <rFont val="Tahoma"/>
            <charset val="1"/>
          </rPr>
          <t>Gairola, Krishan:
Textfeld</t>
        </r>
      </text>
    </comment>
    <comment ref="M165" authorId="0" shapeId="0" xr:uid="{00000000-0006-0000-0000-000073060000}">
      <text>
        <r>
          <rPr>
            <b/>
            <sz val="9"/>
            <rFont val="Tahoma"/>
            <charset val="1"/>
          </rPr>
          <t xml:space="preserve">Gairola, Krishan:
</t>
        </r>
        <r>
          <rPr>
            <sz val="9"/>
            <rFont val="Tahoma"/>
            <charset val="1"/>
          </rPr>
          <t>Gairola, Krishan:
Textfeld</t>
        </r>
      </text>
    </comment>
    <comment ref="N165" authorId="0" shapeId="0" xr:uid="{00000000-0006-0000-0000-000074060000}">
      <text>
        <r>
          <rPr>
            <b/>
            <sz val="9"/>
            <rFont val="Tahoma"/>
            <charset val="1"/>
          </rPr>
          <t xml:space="preserve">Gairola, Krishan:
</t>
        </r>
        <r>
          <rPr>
            <sz val="9"/>
            <rFont val="Tahoma"/>
            <charset val="1"/>
          </rPr>
          <t>Gairola, Krishan:
Textfeld</t>
        </r>
      </text>
    </comment>
    <comment ref="O165" authorId="0" shapeId="0" xr:uid="{00000000-0006-0000-0000-000075060000}">
      <text>
        <r>
          <rPr>
            <b/>
            <sz val="9"/>
            <rFont val="Tahoma"/>
            <charset val="1"/>
          </rPr>
          <t xml:space="preserve">Gairola, Krishan:
</t>
        </r>
        <r>
          <rPr>
            <sz val="9"/>
            <rFont val="Tahoma"/>
            <charset val="1"/>
          </rPr>
          <t>Gairola, Krishan:
Textfeld</t>
        </r>
      </text>
    </comment>
    <comment ref="P165" authorId="0" shapeId="0" xr:uid="{00000000-0006-0000-0000-000076060000}">
      <text>
        <r>
          <rPr>
            <b/>
            <sz val="9"/>
            <rFont val="Tahoma"/>
            <charset val="1"/>
          </rPr>
          <t xml:space="preserve">Gairola, Krishan:
</t>
        </r>
        <r>
          <rPr>
            <sz val="9"/>
            <rFont val="Tahoma"/>
            <charset val="1"/>
          </rPr>
          <t>Gairola, Krishan:
Textfeld</t>
        </r>
      </text>
    </comment>
    <comment ref="Q165" authorId="0" shapeId="0" xr:uid="{00000000-0006-0000-0000-000077060000}">
      <text>
        <r>
          <rPr>
            <b/>
            <sz val="9"/>
            <rFont val="Tahoma"/>
            <charset val="1"/>
          </rPr>
          <t xml:space="preserve">Gairola, Krishan:
</t>
        </r>
        <r>
          <rPr>
            <sz val="9"/>
            <rFont val="Tahoma"/>
            <charset val="1"/>
          </rPr>
          <t>Gairola, Krishan:
Textfeld</t>
        </r>
      </text>
    </comment>
    <comment ref="R165" authorId="0" shapeId="0" xr:uid="{00000000-0006-0000-0000-000078060000}">
      <text>
        <r>
          <rPr>
            <b/>
            <sz val="9"/>
            <rFont val="Tahoma"/>
            <charset val="1"/>
          </rPr>
          <t xml:space="preserve">Gairola, Krishan:
</t>
        </r>
        <r>
          <rPr>
            <sz val="9"/>
            <rFont val="Tahoma"/>
            <charset val="1"/>
          </rPr>
          <t>Gairola, Krishan:
Textfeld</t>
        </r>
      </text>
    </comment>
    <comment ref="S165" authorId="0" shapeId="0" xr:uid="{00000000-0006-0000-0000-000079060000}">
      <text>
        <r>
          <rPr>
            <b/>
            <sz val="9"/>
            <rFont val="Tahoma"/>
            <charset val="1"/>
          </rPr>
          <t xml:space="preserve">Gairola, Krishan:
</t>
        </r>
        <r>
          <rPr>
            <sz val="9"/>
            <rFont val="Tahoma"/>
            <charset val="1"/>
          </rPr>
          <t>Gairola, Krishan:
Textfeld</t>
        </r>
      </text>
    </comment>
    <comment ref="T165" authorId="0" shapeId="0" xr:uid="{00000000-0006-0000-0000-00007A060000}">
      <text>
        <r>
          <rPr>
            <b/>
            <sz val="9"/>
            <rFont val="Tahoma"/>
            <charset val="1"/>
          </rPr>
          <t xml:space="preserve">Gairola, Krishan:
</t>
        </r>
        <r>
          <rPr>
            <sz val="9"/>
            <rFont val="Tahoma"/>
            <charset val="1"/>
          </rPr>
          <t>Gairola, Krishan:
Textfeld</t>
        </r>
      </text>
    </comment>
    <comment ref="U165" authorId="0" shapeId="0" xr:uid="{00000000-0006-0000-0000-00007B060000}">
      <text>
        <r>
          <rPr>
            <b/>
            <sz val="9"/>
            <rFont val="Tahoma"/>
            <charset val="1"/>
          </rPr>
          <t xml:space="preserve">Gairola, Krishan:
</t>
        </r>
        <r>
          <rPr>
            <sz val="9"/>
            <rFont val="Tahoma"/>
            <charset val="1"/>
          </rPr>
          <t>Gairola, Krishan:
Textfeld</t>
        </r>
      </text>
    </comment>
    <comment ref="V165" authorId="0" shapeId="0" xr:uid="{00000000-0006-0000-0000-00007C060000}">
      <text>
        <r>
          <rPr>
            <b/>
            <sz val="9"/>
            <rFont val="Tahoma"/>
            <charset val="1"/>
          </rPr>
          <t xml:space="preserve">Gairola, Krishan:
</t>
        </r>
        <r>
          <rPr>
            <sz val="9"/>
            <rFont val="Tahoma"/>
            <charset val="1"/>
          </rPr>
          <t>Gairola, Krishan:
Textfeld</t>
        </r>
      </text>
    </comment>
    <comment ref="W165" authorId="0" shapeId="0" xr:uid="{00000000-0006-0000-0000-00007D060000}">
      <text>
        <r>
          <rPr>
            <b/>
            <sz val="9"/>
            <rFont val="Tahoma"/>
            <charset val="1"/>
          </rPr>
          <t xml:space="preserve">Gairola, Krishan:
</t>
        </r>
        <r>
          <rPr>
            <sz val="9"/>
            <rFont val="Tahoma"/>
            <charset val="1"/>
          </rPr>
          <t>Gairola, Krishan:
Textfeld</t>
        </r>
      </text>
    </comment>
    <comment ref="X165" authorId="0" shapeId="0" xr:uid="{00000000-0006-0000-0000-00007E060000}">
      <text>
        <r>
          <rPr>
            <b/>
            <sz val="9"/>
            <rFont val="Tahoma"/>
            <charset val="1"/>
          </rPr>
          <t xml:space="preserve">Gairola, Krishan:
</t>
        </r>
        <r>
          <rPr>
            <sz val="9"/>
            <rFont val="Tahoma"/>
            <charset val="1"/>
          </rPr>
          <t>Gairola, Krishan:
Textfeld</t>
        </r>
      </text>
    </comment>
    <comment ref="Y165" authorId="0" shapeId="0" xr:uid="{00000000-0006-0000-0000-00007F060000}">
      <text>
        <r>
          <rPr>
            <b/>
            <sz val="9"/>
            <rFont val="Tahoma"/>
            <charset val="1"/>
          </rPr>
          <t xml:space="preserve">Gairola, Krishan:
</t>
        </r>
        <r>
          <rPr>
            <sz val="9"/>
            <rFont val="Tahoma"/>
            <charset val="1"/>
          </rPr>
          <t>Gairola, Krishan:
Textfeld</t>
        </r>
      </text>
    </comment>
    <comment ref="Z165" authorId="0" shapeId="0" xr:uid="{00000000-0006-0000-0000-000080060000}">
      <text>
        <r>
          <rPr>
            <b/>
            <sz val="9"/>
            <rFont val="Tahoma"/>
            <charset val="1"/>
          </rPr>
          <t xml:space="preserve">Gairola, Krishan:
</t>
        </r>
        <r>
          <rPr>
            <sz val="9"/>
            <rFont val="Tahoma"/>
            <charset val="1"/>
          </rPr>
          <t>Gairola, Krishan:
Textfeld</t>
        </r>
      </text>
    </comment>
    <comment ref="I166" authorId="0" shapeId="0" xr:uid="{00000000-0006-0000-0000-000081060000}">
      <text>
        <r>
          <rPr>
            <b/>
            <sz val="9"/>
            <rFont val="Tahoma"/>
            <charset val="1"/>
          </rPr>
          <t xml:space="preserve">von Kleist, Björn:
</t>
        </r>
        <r>
          <rPr>
            <sz val="9"/>
            <rFont val="Tahoma"/>
            <charset val="1"/>
          </rPr>
          <t>von Kleist, Björn:
CO2-Wert</t>
        </r>
      </text>
    </comment>
    <comment ref="J166" authorId="0" shapeId="0" xr:uid="{00000000-0006-0000-0000-000082060000}">
      <text>
        <r>
          <rPr>
            <b/>
            <sz val="9"/>
            <rFont val="Tahoma"/>
            <charset val="1"/>
          </rPr>
          <t xml:space="preserve">von Kleist, Björn:
</t>
        </r>
        <r>
          <rPr>
            <sz val="9"/>
            <rFont val="Tahoma"/>
            <charset val="1"/>
          </rPr>
          <t>von Kleist, Björn:
CO2-Wert</t>
        </r>
      </text>
    </comment>
    <comment ref="K166" authorId="0" shapeId="0" xr:uid="{00000000-0006-0000-0000-000083060000}">
      <text>
        <r>
          <rPr>
            <b/>
            <sz val="9"/>
            <rFont val="Tahoma"/>
            <charset val="1"/>
          </rPr>
          <t xml:space="preserve">von Kleist, Björn:
</t>
        </r>
        <r>
          <rPr>
            <sz val="9"/>
            <rFont val="Tahoma"/>
            <charset val="1"/>
          </rPr>
          <t>von Kleist, Björn:
CO2-Wert</t>
        </r>
      </text>
    </comment>
    <comment ref="L166" authorId="0" shapeId="0" xr:uid="{00000000-0006-0000-0000-000084060000}">
      <text>
        <r>
          <rPr>
            <b/>
            <sz val="9"/>
            <rFont val="Tahoma"/>
            <charset val="1"/>
          </rPr>
          <t xml:space="preserve">von Kleist, Björn:
</t>
        </r>
        <r>
          <rPr>
            <sz val="9"/>
            <rFont val="Tahoma"/>
            <charset val="1"/>
          </rPr>
          <t>von Kleist, Björn:
CO2-Wert</t>
        </r>
      </text>
    </comment>
    <comment ref="M166" authorId="0" shapeId="0" xr:uid="{00000000-0006-0000-0000-000085060000}">
      <text>
        <r>
          <rPr>
            <b/>
            <sz val="9"/>
            <rFont val="Tahoma"/>
            <charset val="1"/>
          </rPr>
          <t xml:space="preserve">von Kleist, Björn:
</t>
        </r>
        <r>
          <rPr>
            <sz val="9"/>
            <rFont val="Tahoma"/>
            <charset val="1"/>
          </rPr>
          <t>von Kleist, Björn:
CO2-Wert</t>
        </r>
      </text>
    </comment>
    <comment ref="N166" authorId="0" shapeId="0" xr:uid="{00000000-0006-0000-0000-000086060000}">
      <text>
        <r>
          <rPr>
            <b/>
            <sz val="9"/>
            <rFont val="Tahoma"/>
            <charset val="1"/>
          </rPr>
          <t xml:space="preserve">von Kleist, Björn:
</t>
        </r>
        <r>
          <rPr>
            <sz val="9"/>
            <rFont val="Tahoma"/>
            <charset val="1"/>
          </rPr>
          <t>von Kleist, Björn:
CO2-Wert</t>
        </r>
      </text>
    </comment>
    <comment ref="O166" authorId="0" shapeId="0" xr:uid="{00000000-0006-0000-0000-000087060000}">
      <text>
        <r>
          <rPr>
            <b/>
            <sz val="9"/>
            <rFont val="Tahoma"/>
            <charset val="1"/>
          </rPr>
          <t xml:space="preserve">von Kleist, Björn:
</t>
        </r>
        <r>
          <rPr>
            <sz val="9"/>
            <rFont val="Tahoma"/>
            <charset val="1"/>
          </rPr>
          <t>von Kleist, Björn:
CO2-Wert</t>
        </r>
      </text>
    </comment>
    <comment ref="P166" authorId="0" shapeId="0" xr:uid="{00000000-0006-0000-0000-000088060000}">
      <text>
        <r>
          <rPr>
            <b/>
            <sz val="9"/>
            <rFont val="Tahoma"/>
            <charset val="1"/>
          </rPr>
          <t xml:space="preserve">von Kleist, Björn:
</t>
        </r>
        <r>
          <rPr>
            <sz val="9"/>
            <rFont val="Tahoma"/>
            <charset val="1"/>
          </rPr>
          <t>von Kleist, Björn:
CO2-Wert</t>
        </r>
      </text>
    </comment>
    <comment ref="Q166" authorId="0" shapeId="0" xr:uid="{00000000-0006-0000-0000-000089060000}">
      <text>
        <r>
          <rPr>
            <b/>
            <sz val="9"/>
            <rFont val="Tahoma"/>
            <charset val="1"/>
          </rPr>
          <t xml:space="preserve">von Kleist, Björn:
</t>
        </r>
        <r>
          <rPr>
            <sz val="9"/>
            <rFont val="Tahoma"/>
            <charset val="1"/>
          </rPr>
          <t>von Kleist, Björn:
CO2-Wert</t>
        </r>
      </text>
    </comment>
    <comment ref="R166" authorId="0" shapeId="0" xr:uid="{00000000-0006-0000-0000-00008A060000}">
      <text>
        <r>
          <rPr>
            <b/>
            <sz val="9"/>
            <rFont val="Tahoma"/>
            <charset val="1"/>
          </rPr>
          <t xml:space="preserve">von Kleist, Björn:
</t>
        </r>
        <r>
          <rPr>
            <sz val="9"/>
            <rFont val="Tahoma"/>
            <charset val="1"/>
          </rPr>
          <t>von Kleist, Björn:
CO2-Wert</t>
        </r>
      </text>
    </comment>
    <comment ref="S166" authorId="0" shapeId="0" xr:uid="{00000000-0006-0000-0000-00008B060000}">
      <text>
        <r>
          <rPr>
            <b/>
            <sz val="9"/>
            <rFont val="Tahoma"/>
            <charset val="1"/>
          </rPr>
          <t xml:space="preserve">von Kleist, Björn:
</t>
        </r>
        <r>
          <rPr>
            <sz val="9"/>
            <rFont val="Tahoma"/>
            <charset val="1"/>
          </rPr>
          <t>von Kleist, Björn:
CO2-Wert</t>
        </r>
      </text>
    </comment>
    <comment ref="T166" authorId="0" shapeId="0" xr:uid="{00000000-0006-0000-0000-00008C060000}">
      <text>
        <r>
          <rPr>
            <b/>
            <sz val="9"/>
            <rFont val="Tahoma"/>
            <charset val="1"/>
          </rPr>
          <t xml:space="preserve">von Kleist, Björn:
</t>
        </r>
        <r>
          <rPr>
            <sz val="9"/>
            <rFont val="Tahoma"/>
            <charset val="1"/>
          </rPr>
          <t>von Kleist, Björn:
CO2-Wert</t>
        </r>
      </text>
    </comment>
    <comment ref="U166" authorId="0" shapeId="0" xr:uid="{00000000-0006-0000-0000-00008D060000}">
      <text>
        <r>
          <rPr>
            <b/>
            <sz val="9"/>
            <rFont val="Tahoma"/>
            <charset val="1"/>
          </rPr>
          <t xml:space="preserve">von Kleist, Björn:
</t>
        </r>
        <r>
          <rPr>
            <sz val="9"/>
            <rFont val="Tahoma"/>
            <charset val="1"/>
          </rPr>
          <t>von Kleist, Björn:
CO2-Wert</t>
        </r>
      </text>
    </comment>
    <comment ref="V166" authorId="0" shapeId="0" xr:uid="{00000000-0006-0000-0000-00008E060000}">
      <text>
        <r>
          <rPr>
            <b/>
            <sz val="9"/>
            <rFont val="Tahoma"/>
            <charset val="1"/>
          </rPr>
          <t xml:space="preserve">von Kleist, Björn:
</t>
        </r>
        <r>
          <rPr>
            <sz val="9"/>
            <rFont val="Tahoma"/>
            <charset val="1"/>
          </rPr>
          <t>von Kleist, Björn:
CO2-Wert</t>
        </r>
      </text>
    </comment>
    <comment ref="W166" authorId="0" shapeId="0" xr:uid="{00000000-0006-0000-0000-00008F060000}">
      <text>
        <r>
          <rPr>
            <b/>
            <sz val="9"/>
            <rFont val="Tahoma"/>
            <charset val="1"/>
          </rPr>
          <t xml:space="preserve">von Kleist, Björn:
</t>
        </r>
        <r>
          <rPr>
            <sz val="9"/>
            <rFont val="Tahoma"/>
            <charset val="1"/>
          </rPr>
          <t>von Kleist, Björn:
CO2-Wert</t>
        </r>
      </text>
    </comment>
    <comment ref="X166" authorId="0" shapeId="0" xr:uid="{00000000-0006-0000-0000-000090060000}">
      <text>
        <r>
          <rPr>
            <b/>
            <sz val="9"/>
            <rFont val="Tahoma"/>
            <charset val="1"/>
          </rPr>
          <t xml:space="preserve">von Kleist, Björn:
</t>
        </r>
        <r>
          <rPr>
            <sz val="9"/>
            <rFont val="Tahoma"/>
            <charset val="1"/>
          </rPr>
          <t>von Kleist, Björn:
CO2-Wert</t>
        </r>
      </text>
    </comment>
    <comment ref="Y166" authorId="0" shapeId="0" xr:uid="{00000000-0006-0000-0000-000091060000}">
      <text>
        <r>
          <rPr>
            <b/>
            <sz val="9"/>
            <rFont val="Tahoma"/>
            <charset val="1"/>
          </rPr>
          <t xml:space="preserve">von Kleist, Björn:
</t>
        </r>
        <r>
          <rPr>
            <sz val="9"/>
            <rFont val="Tahoma"/>
            <charset val="1"/>
          </rPr>
          <t>von Kleist, Björn:
CO2-Wert</t>
        </r>
      </text>
    </comment>
    <comment ref="Z166" authorId="0" shapeId="0" xr:uid="{00000000-0006-0000-0000-000092060000}">
      <text>
        <r>
          <rPr>
            <b/>
            <sz val="9"/>
            <rFont val="Tahoma"/>
            <charset val="1"/>
          </rPr>
          <t xml:space="preserve">von Kleist, Björn:
</t>
        </r>
        <r>
          <rPr>
            <sz val="9"/>
            <rFont val="Tahoma"/>
            <charset val="1"/>
          </rPr>
          <t>von Kleist, Björn:
CO2-Wert</t>
        </r>
      </text>
    </comment>
    <comment ref="I167" authorId="0" shapeId="0" xr:uid="{00000000-0006-0000-0000-000093060000}">
      <text>
        <r>
          <rPr>
            <b/>
            <sz val="9"/>
            <rFont val="Tahoma"/>
            <charset val="1"/>
          </rPr>
          <t xml:space="preserve">Gairola, Krishan:
</t>
        </r>
        <r>
          <rPr>
            <sz val="9"/>
            <rFont val="Tahoma"/>
            <charset val="1"/>
          </rPr>
          <t>Gairola, Krishan:
Textfeld</t>
        </r>
      </text>
    </comment>
    <comment ref="J167" authorId="0" shapeId="0" xr:uid="{00000000-0006-0000-0000-000094060000}">
      <text>
        <r>
          <rPr>
            <b/>
            <sz val="9"/>
            <rFont val="Tahoma"/>
            <charset val="1"/>
          </rPr>
          <t xml:space="preserve">Gairola, Krishan:
</t>
        </r>
        <r>
          <rPr>
            <sz val="9"/>
            <rFont val="Tahoma"/>
            <charset val="1"/>
          </rPr>
          <t>Gairola, Krishan:
Textfeld</t>
        </r>
      </text>
    </comment>
    <comment ref="K167" authorId="0" shapeId="0" xr:uid="{00000000-0006-0000-0000-000095060000}">
      <text>
        <r>
          <rPr>
            <b/>
            <sz val="9"/>
            <rFont val="Tahoma"/>
            <charset val="1"/>
          </rPr>
          <t xml:space="preserve">Gairola, Krishan:
</t>
        </r>
        <r>
          <rPr>
            <sz val="9"/>
            <rFont val="Tahoma"/>
            <charset val="1"/>
          </rPr>
          <t>Gairola, Krishan:
Textfeld</t>
        </r>
      </text>
    </comment>
    <comment ref="L167" authorId="0" shapeId="0" xr:uid="{00000000-0006-0000-0000-000096060000}">
      <text>
        <r>
          <rPr>
            <b/>
            <sz val="9"/>
            <rFont val="Tahoma"/>
            <charset val="1"/>
          </rPr>
          <t xml:space="preserve">Gairola, Krishan:
</t>
        </r>
        <r>
          <rPr>
            <sz val="9"/>
            <rFont val="Tahoma"/>
            <charset val="1"/>
          </rPr>
          <t>Gairola, Krishan:
Textfeld</t>
        </r>
      </text>
    </comment>
    <comment ref="M167" authorId="0" shapeId="0" xr:uid="{00000000-0006-0000-0000-000097060000}">
      <text>
        <r>
          <rPr>
            <b/>
            <sz val="9"/>
            <rFont val="Tahoma"/>
            <charset val="1"/>
          </rPr>
          <t xml:space="preserve">Gairola, Krishan:
</t>
        </r>
        <r>
          <rPr>
            <sz val="9"/>
            <rFont val="Tahoma"/>
            <charset val="1"/>
          </rPr>
          <t>Gairola, Krishan:
Textfeld</t>
        </r>
      </text>
    </comment>
    <comment ref="N167" authorId="0" shapeId="0" xr:uid="{00000000-0006-0000-0000-000098060000}">
      <text>
        <r>
          <rPr>
            <b/>
            <sz val="9"/>
            <rFont val="Tahoma"/>
            <charset val="1"/>
          </rPr>
          <t xml:space="preserve">Gairola, Krishan:
</t>
        </r>
        <r>
          <rPr>
            <sz val="9"/>
            <rFont val="Tahoma"/>
            <charset val="1"/>
          </rPr>
          <t>Gairola, Krishan:
Textfeld</t>
        </r>
      </text>
    </comment>
    <comment ref="O167" authorId="0" shapeId="0" xr:uid="{00000000-0006-0000-0000-000099060000}">
      <text>
        <r>
          <rPr>
            <b/>
            <sz val="9"/>
            <rFont val="Tahoma"/>
            <charset val="1"/>
          </rPr>
          <t xml:space="preserve">Gairola, Krishan:
</t>
        </r>
        <r>
          <rPr>
            <sz val="9"/>
            <rFont val="Tahoma"/>
            <charset val="1"/>
          </rPr>
          <t>Gairola, Krishan:
Textfeld</t>
        </r>
      </text>
    </comment>
    <comment ref="P167" authorId="0" shapeId="0" xr:uid="{00000000-0006-0000-0000-00009A060000}">
      <text>
        <r>
          <rPr>
            <b/>
            <sz val="9"/>
            <rFont val="Tahoma"/>
            <charset val="1"/>
          </rPr>
          <t xml:space="preserve">Gairola, Krishan:
</t>
        </r>
        <r>
          <rPr>
            <sz val="9"/>
            <rFont val="Tahoma"/>
            <charset val="1"/>
          </rPr>
          <t>Gairola, Krishan:
Textfeld</t>
        </r>
      </text>
    </comment>
    <comment ref="Q167" authorId="0" shapeId="0" xr:uid="{00000000-0006-0000-0000-00009B060000}">
      <text>
        <r>
          <rPr>
            <b/>
            <sz val="9"/>
            <rFont val="Tahoma"/>
            <charset val="1"/>
          </rPr>
          <t xml:space="preserve">Gairola, Krishan:
</t>
        </r>
        <r>
          <rPr>
            <sz val="9"/>
            <rFont val="Tahoma"/>
            <charset val="1"/>
          </rPr>
          <t>Gairola, Krishan:
Textfeld</t>
        </r>
      </text>
    </comment>
    <comment ref="R167" authorId="0" shapeId="0" xr:uid="{00000000-0006-0000-0000-00009C060000}">
      <text>
        <r>
          <rPr>
            <b/>
            <sz val="9"/>
            <rFont val="Tahoma"/>
            <charset val="1"/>
          </rPr>
          <t xml:space="preserve">Gairola, Krishan:
</t>
        </r>
        <r>
          <rPr>
            <sz val="9"/>
            <rFont val="Tahoma"/>
            <charset val="1"/>
          </rPr>
          <t>Gairola, Krishan:
Textfeld</t>
        </r>
      </text>
    </comment>
    <comment ref="S167" authorId="0" shapeId="0" xr:uid="{00000000-0006-0000-0000-00009D060000}">
      <text>
        <r>
          <rPr>
            <b/>
            <sz val="9"/>
            <rFont val="Tahoma"/>
            <charset val="1"/>
          </rPr>
          <t xml:space="preserve">Gairola, Krishan:
</t>
        </r>
        <r>
          <rPr>
            <sz val="9"/>
            <rFont val="Tahoma"/>
            <charset val="1"/>
          </rPr>
          <t>Gairola, Krishan:
Textfeld</t>
        </r>
      </text>
    </comment>
    <comment ref="T167" authorId="0" shapeId="0" xr:uid="{00000000-0006-0000-0000-00009E060000}">
      <text>
        <r>
          <rPr>
            <b/>
            <sz val="9"/>
            <rFont val="Tahoma"/>
            <charset val="1"/>
          </rPr>
          <t xml:space="preserve">Gairola, Krishan:
</t>
        </r>
        <r>
          <rPr>
            <sz val="9"/>
            <rFont val="Tahoma"/>
            <charset val="1"/>
          </rPr>
          <t>Gairola, Krishan:
Textfeld</t>
        </r>
      </text>
    </comment>
    <comment ref="U167" authorId="0" shapeId="0" xr:uid="{00000000-0006-0000-0000-00009F060000}">
      <text>
        <r>
          <rPr>
            <b/>
            <sz val="9"/>
            <rFont val="Tahoma"/>
            <charset val="1"/>
          </rPr>
          <t xml:space="preserve">Gairola, Krishan:
</t>
        </r>
        <r>
          <rPr>
            <sz val="9"/>
            <rFont val="Tahoma"/>
            <charset val="1"/>
          </rPr>
          <t>Gairola, Krishan:
Textfeld</t>
        </r>
      </text>
    </comment>
    <comment ref="V167" authorId="0" shapeId="0" xr:uid="{00000000-0006-0000-0000-0000A0060000}">
      <text>
        <r>
          <rPr>
            <b/>
            <sz val="9"/>
            <rFont val="Tahoma"/>
            <charset val="1"/>
          </rPr>
          <t xml:space="preserve">Gairola, Krishan:
</t>
        </r>
        <r>
          <rPr>
            <sz val="9"/>
            <rFont val="Tahoma"/>
            <charset val="1"/>
          </rPr>
          <t>Gairola, Krishan:
Textfeld</t>
        </r>
      </text>
    </comment>
    <comment ref="W167" authorId="0" shapeId="0" xr:uid="{00000000-0006-0000-0000-0000A1060000}">
      <text>
        <r>
          <rPr>
            <b/>
            <sz val="9"/>
            <rFont val="Tahoma"/>
            <charset val="1"/>
          </rPr>
          <t xml:space="preserve">Gairola, Krishan:
</t>
        </r>
        <r>
          <rPr>
            <sz val="9"/>
            <rFont val="Tahoma"/>
            <charset val="1"/>
          </rPr>
          <t>Gairola, Krishan:
Textfeld</t>
        </r>
      </text>
    </comment>
    <comment ref="X167" authorId="0" shapeId="0" xr:uid="{00000000-0006-0000-0000-0000A2060000}">
      <text>
        <r>
          <rPr>
            <b/>
            <sz val="9"/>
            <rFont val="Tahoma"/>
            <charset val="1"/>
          </rPr>
          <t xml:space="preserve">Gairola, Krishan:
</t>
        </r>
        <r>
          <rPr>
            <sz val="9"/>
            <rFont val="Tahoma"/>
            <charset val="1"/>
          </rPr>
          <t>Gairola, Krishan:
Textfeld</t>
        </r>
      </text>
    </comment>
    <comment ref="Y167" authorId="0" shapeId="0" xr:uid="{00000000-0006-0000-0000-0000A3060000}">
      <text>
        <r>
          <rPr>
            <b/>
            <sz val="9"/>
            <rFont val="Tahoma"/>
            <charset val="1"/>
          </rPr>
          <t xml:space="preserve">Gairola, Krishan:
</t>
        </r>
        <r>
          <rPr>
            <sz val="9"/>
            <rFont val="Tahoma"/>
            <charset val="1"/>
          </rPr>
          <t>Gairola, Krishan:
Textfeld</t>
        </r>
      </text>
    </comment>
    <comment ref="Z167" authorId="0" shapeId="0" xr:uid="{00000000-0006-0000-0000-0000A4060000}">
      <text>
        <r>
          <rPr>
            <b/>
            <sz val="9"/>
            <rFont val="Tahoma"/>
            <charset val="1"/>
          </rPr>
          <t xml:space="preserve">Gairola, Krishan:
</t>
        </r>
        <r>
          <rPr>
            <sz val="9"/>
            <rFont val="Tahoma"/>
            <charset val="1"/>
          </rPr>
          <t>Gairola, Krishan:
Textfeld</t>
        </r>
      </text>
    </comment>
    <comment ref="I174" authorId="0" shapeId="0" xr:uid="{00000000-0006-0000-0000-0000A5060000}">
      <text>
        <r>
          <rPr>
            <b/>
            <sz val="9"/>
            <rFont val="Tahoma"/>
            <charset val="1"/>
          </rPr>
          <t xml:space="preserve">von Kleist, Björn:
</t>
        </r>
        <r>
          <rPr>
            <sz val="9"/>
            <rFont val="Tahoma"/>
            <charset val="1"/>
          </rPr>
          <t>von Kleist, Björn:
CO2-Wert</t>
        </r>
      </text>
    </comment>
    <comment ref="J174" authorId="0" shapeId="0" xr:uid="{00000000-0006-0000-0000-0000A6060000}">
      <text>
        <r>
          <rPr>
            <b/>
            <sz val="9"/>
            <rFont val="Tahoma"/>
            <charset val="1"/>
          </rPr>
          <t xml:space="preserve">von Kleist, Björn:
</t>
        </r>
        <r>
          <rPr>
            <sz val="9"/>
            <rFont val="Tahoma"/>
            <charset val="1"/>
          </rPr>
          <t>von Kleist, Björn:
CO2-Wert</t>
        </r>
      </text>
    </comment>
    <comment ref="P174" authorId="0" shapeId="0" xr:uid="{00000000-0006-0000-0000-0000A7060000}">
      <text>
        <r>
          <rPr>
            <b/>
            <sz val="9"/>
            <rFont val="Tahoma"/>
            <charset val="1"/>
          </rPr>
          <t xml:space="preserve">von Kleist, Björn:
</t>
        </r>
        <r>
          <rPr>
            <sz val="9"/>
            <rFont val="Tahoma"/>
            <charset val="1"/>
          </rPr>
          <t>von Kleist, Björn:
CO2-Wert</t>
        </r>
      </text>
    </comment>
    <comment ref="Q174" authorId="0" shapeId="0" xr:uid="{00000000-0006-0000-0000-0000A8060000}">
      <text>
        <r>
          <rPr>
            <b/>
            <sz val="9"/>
            <rFont val="Tahoma"/>
            <charset val="1"/>
          </rPr>
          <t xml:space="preserve">von Kleist, Björn:
</t>
        </r>
        <r>
          <rPr>
            <sz val="9"/>
            <rFont val="Tahoma"/>
            <charset val="1"/>
          </rPr>
          <t>von Kleist, Björn:
CO2-Wert</t>
        </r>
      </text>
    </comment>
    <comment ref="R174" authorId="0" shapeId="0" xr:uid="{00000000-0006-0000-0000-0000A9060000}">
      <text>
        <r>
          <rPr>
            <b/>
            <sz val="9"/>
            <rFont val="Tahoma"/>
            <charset val="1"/>
          </rPr>
          <t xml:space="preserve">von Kleist, Björn:
</t>
        </r>
        <r>
          <rPr>
            <sz val="9"/>
            <rFont val="Tahoma"/>
            <charset val="1"/>
          </rPr>
          <t>von Kleist, Björn:
CO2-Wert</t>
        </r>
      </text>
    </comment>
    <comment ref="S174" authorId="0" shapeId="0" xr:uid="{00000000-0006-0000-0000-0000AA060000}">
      <text>
        <r>
          <rPr>
            <b/>
            <sz val="9"/>
            <rFont val="Tahoma"/>
            <charset val="1"/>
          </rPr>
          <t xml:space="preserve">von Kleist, Björn:
</t>
        </r>
        <r>
          <rPr>
            <sz val="9"/>
            <rFont val="Tahoma"/>
            <charset val="1"/>
          </rPr>
          <t>von Kleist, Björn:
CO2-Wert</t>
        </r>
      </text>
    </comment>
    <comment ref="T174" authorId="0" shapeId="0" xr:uid="{00000000-0006-0000-0000-0000AB060000}">
      <text>
        <r>
          <rPr>
            <b/>
            <sz val="9"/>
            <rFont val="Tahoma"/>
            <charset val="1"/>
          </rPr>
          <t xml:space="preserve">von Kleist, Björn:
</t>
        </r>
        <r>
          <rPr>
            <sz val="9"/>
            <rFont val="Tahoma"/>
            <charset val="1"/>
          </rPr>
          <t>von Kleist, Björn:
CO2-Wert</t>
        </r>
      </text>
    </comment>
    <comment ref="U174" authorId="0" shapeId="0" xr:uid="{00000000-0006-0000-0000-0000AC060000}">
      <text>
        <r>
          <rPr>
            <b/>
            <sz val="9"/>
            <rFont val="Tahoma"/>
            <charset val="1"/>
          </rPr>
          <t xml:space="preserve">von Kleist, Björn:
</t>
        </r>
        <r>
          <rPr>
            <sz val="9"/>
            <rFont val="Tahoma"/>
            <charset val="1"/>
          </rPr>
          <t>von Kleist, Björn:
CO2-Wert</t>
        </r>
      </text>
    </comment>
    <comment ref="V174" authorId="0" shapeId="0" xr:uid="{00000000-0006-0000-0000-0000AD060000}">
      <text>
        <r>
          <rPr>
            <b/>
            <sz val="9"/>
            <rFont val="Tahoma"/>
            <charset val="1"/>
          </rPr>
          <t xml:space="preserve">von Kleist, Björn:
</t>
        </r>
        <r>
          <rPr>
            <sz val="9"/>
            <rFont val="Tahoma"/>
            <charset val="1"/>
          </rPr>
          <t>von Kleist, Björn:
CO2-Wert</t>
        </r>
      </text>
    </comment>
    <comment ref="W174" authorId="0" shapeId="0" xr:uid="{00000000-0006-0000-0000-0000AE060000}">
      <text>
        <r>
          <rPr>
            <b/>
            <sz val="9"/>
            <rFont val="Tahoma"/>
            <charset val="1"/>
          </rPr>
          <t xml:space="preserve">von Kleist, Björn:
</t>
        </r>
        <r>
          <rPr>
            <sz val="9"/>
            <rFont val="Tahoma"/>
            <charset val="1"/>
          </rPr>
          <t>von Kleist, Björn:
CO2-Wert</t>
        </r>
      </text>
    </comment>
    <comment ref="X174" authorId="0" shapeId="0" xr:uid="{00000000-0006-0000-0000-0000AF060000}">
      <text>
        <r>
          <rPr>
            <b/>
            <sz val="9"/>
            <rFont val="Tahoma"/>
            <charset val="1"/>
          </rPr>
          <t xml:space="preserve">von Kleist, Björn:
</t>
        </r>
        <r>
          <rPr>
            <sz val="9"/>
            <rFont val="Tahoma"/>
            <charset val="1"/>
          </rPr>
          <t>von Kleist, Björn:
CO2-Wert</t>
        </r>
      </text>
    </comment>
    <comment ref="Y174" authorId="0" shapeId="0" xr:uid="{00000000-0006-0000-0000-0000B0060000}">
      <text>
        <r>
          <rPr>
            <b/>
            <sz val="9"/>
            <rFont val="Tahoma"/>
            <charset val="1"/>
          </rPr>
          <t xml:space="preserve">von Kleist, Björn:
</t>
        </r>
        <r>
          <rPr>
            <sz val="9"/>
            <rFont val="Tahoma"/>
            <charset val="1"/>
          </rPr>
          <t>von Kleist, Björn:
CO2-Wert</t>
        </r>
      </text>
    </comment>
    <comment ref="Z174" authorId="0" shapeId="0" xr:uid="{00000000-0006-0000-0000-0000B1060000}">
      <text>
        <r>
          <rPr>
            <b/>
            <sz val="9"/>
            <rFont val="Tahoma"/>
            <charset val="1"/>
          </rPr>
          <t xml:space="preserve">von Kleist, Björn:
</t>
        </r>
        <r>
          <rPr>
            <sz val="9"/>
            <rFont val="Tahoma"/>
            <charset val="1"/>
          </rPr>
          <t>von Kleist, Björn:
CO2-Wert</t>
        </r>
      </text>
    </comment>
    <comment ref="I175" authorId="0" shapeId="0" xr:uid="{00000000-0006-0000-0000-0000B2060000}">
      <text>
        <r>
          <rPr>
            <b/>
            <sz val="9"/>
            <rFont val="Tahoma"/>
            <charset val="1"/>
          </rPr>
          <t xml:space="preserve">Gairola, Krishan:
</t>
        </r>
        <r>
          <rPr>
            <sz val="9"/>
            <rFont val="Tahoma"/>
            <charset val="1"/>
          </rPr>
          <t>Gairola, Krishan:
Textfeld</t>
        </r>
      </text>
    </comment>
    <comment ref="J175" authorId="0" shapeId="0" xr:uid="{00000000-0006-0000-0000-0000B3060000}">
      <text>
        <r>
          <rPr>
            <b/>
            <sz val="9"/>
            <rFont val="Tahoma"/>
            <charset val="1"/>
          </rPr>
          <t xml:space="preserve">Gairola, Krishan:
</t>
        </r>
        <r>
          <rPr>
            <sz val="9"/>
            <rFont val="Tahoma"/>
            <charset val="1"/>
          </rPr>
          <t>Gairola, Krishan:
Textfeld</t>
        </r>
      </text>
    </comment>
    <comment ref="P175" authorId="0" shapeId="0" xr:uid="{00000000-0006-0000-0000-0000B4060000}">
      <text>
        <r>
          <rPr>
            <b/>
            <sz val="9"/>
            <rFont val="Tahoma"/>
            <charset val="1"/>
          </rPr>
          <t xml:space="preserve">Gairola, Krishan:
</t>
        </r>
        <r>
          <rPr>
            <sz val="9"/>
            <rFont val="Tahoma"/>
            <charset val="1"/>
          </rPr>
          <t>Gairola, Krishan:
Textfeld</t>
        </r>
      </text>
    </comment>
    <comment ref="Q175" authorId="0" shapeId="0" xr:uid="{00000000-0006-0000-0000-0000B5060000}">
      <text>
        <r>
          <rPr>
            <b/>
            <sz val="9"/>
            <rFont val="Tahoma"/>
            <charset val="1"/>
          </rPr>
          <t xml:space="preserve">Gairola, Krishan:
</t>
        </r>
        <r>
          <rPr>
            <sz val="9"/>
            <rFont val="Tahoma"/>
            <charset val="1"/>
          </rPr>
          <t>Gairola, Krishan:
Textfeld</t>
        </r>
      </text>
    </comment>
    <comment ref="R175" authorId="0" shapeId="0" xr:uid="{00000000-0006-0000-0000-0000B6060000}">
      <text>
        <r>
          <rPr>
            <b/>
            <sz val="9"/>
            <rFont val="Tahoma"/>
            <charset val="1"/>
          </rPr>
          <t xml:space="preserve">Gairola, Krishan:
</t>
        </r>
        <r>
          <rPr>
            <sz val="9"/>
            <rFont val="Tahoma"/>
            <charset val="1"/>
          </rPr>
          <t>Gairola, Krishan:
Textfeld</t>
        </r>
      </text>
    </comment>
    <comment ref="S175" authorId="0" shapeId="0" xr:uid="{00000000-0006-0000-0000-0000B7060000}">
      <text>
        <r>
          <rPr>
            <b/>
            <sz val="9"/>
            <rFont val="Tahoma"/>
            <charset val="1"/>
          </rPr>
          <t xml:space="preserve">Gairola, Krishan:
</t>
        </r>
        <r>
          <rPr>
            <sz val="9"/>
            <rFont val="Tahoma"/>
            <charset val="1"/>
          </rPr>
          <t>Gairola, Krishan:
Textfeld</t>
        </r>
      </text>
    </comment>
    <comment ref="T175" authorId="0" shapeId="0" xr:uid="{00000000-0006-0000-0000-0000B8060000}">
      <text>
        <r>
          <rPr>
            <b/>
            <sz val="9"/>
            <rFont val="Tahoma"/>
            <charset val="1"/>
          </rPr>
          <t xml:space="preserve">Gairola, Krishan:
</t>
        </r>
        <r>
          <rPr>
            <sz val="9"/>
            <rFont val="Tahoma"/>
            <charset val="1"/>
          </rPr>
          <t>Gairola, Krishan:
Textfeld</t>
        </r>
      </text>
    </comment>
    <comment ref="U175" authorId="0" shapeId="0" xr:uid="{00000000-0006-0000-0000-0000B9060000}">
      <text>
        <r>
          <rPr>
            <b/>
            <sz val="9"/>
            <rFont val="Tahoma"/>
            <charset val="1"/>
          </rPr>
          <t xml:space="preserve">Gairola, Krishan:
</t>
        </r>
        <r>
          <rPr>
            <sz val="9"/>
            <rFont val="Tahoma"/>
            <charset val="1"/>
          </rPr>
          <t>Gairola, Krishan:
Textfeld</t>
        </r>
      </text>
    </comment>
    <comment ref="V175" authorId="0" shapeId="0" xr:uid="{00000000-0006-0000-0000-0000BA060000}">
      <text>
        <r>
          <rPr>
            <b/>
            <sz val="9"/>
            <rFont val="Tahoma"/>
            <charset val="1"/>
          </rPr>
          <t xml:space="preserve">Gairola, Krishan:
</t>
        </r>
        <r>
          <rPr>
            <sz val="9"/>
            <rFont val="Tahoma"/>
            <charset val="1"/>
          </rPr>
          <t>Gairola, Krishan:
Textfeld</t>
        </r>
      </text>
    </comment>
    <comment ref="W175" authorId="0" shapeId="0" xr:uid="{00000000-0006-0000-0000-0000BB060000}">
      <text>
        <r>
          <rPr>
            <b/>
            <sz val="9"/>
            <rFont val="Tahoma"/>
            <charset val="1"/>
          </rPr>
          <t xml:space="preserve">Gairola, Krishan:
</t>
        </r>
        <r>
          <rPr>
            <sz val="9"/>
            <rFont val="Tahoma"/>
            <charset val="1"/>
          </rPr>
          <t>Gairola, Krishan:
Textfeld</t>
        </r>
      </text>
    </comment>
    <comment ref="X175" authorId="0" shapeId="0" xr:uid="{00000000-0006-0000-0000-0000BC060000}">
      <text>
        <r>
          <rPr>
            <b/>
            <sz val="9"/>
            <rFont val="Tahoma"/>
            <charset val="1"/>
          </rPr>
          <t xml:space="preserve">Gairola, Krishan:
</t>
        </r>
        <r>
          <rPr>
            <sz val="9"/>
            <rFont val="Tahoma"/>
            <charset val="1"/>
          </rPr>
          <t>Gairola, Krishan:
Textfeld</t>
        </r>
      </text>
    </comment>
    <comment ref="Y175" authorId="0" shapeId="0" xr:uid="{00000000-0006-0000-0000-0000BD060000}">
      <text>
        <r>
          <rPr>
            <b/>
            <sz val="9"/>
            <rFont val="Tahoma"/>
            <charset val="1"/>
          </rPr>
          <t xml:space="preserve">Gairola, Krishan:
</t>
        </r>
        <r>
          <rPr>
            <sz val="9"/>
            <rFont val="Tahoma"/>
            <charset val="1"/>
          </rPr>
          <t>Gairola, Krishan:
Textfeld</t>
        </r>
      </text>
    </comment>
    <comment ref="Z175" authorId="0" shapeId="0" xr:uid="{00000000-0006-0000-0000-0000BE060000}">
      <text>
        <r>
          <rPr>
            <b/>
            <sz val="9"/>
            <rFont val="Tahoma"/>
            <charset val="1"/>
          </rPr>
          <t xml:space="preserve">Gairola, Krishan:
</t>
        </r>
        <r>
          <rPr>
            <sz val="9"/>
            <rFont val="Tahoma"/>
            <charset val="1"/>
          </rPr>
          <t>Gairola, Krishan:
Textfeld</t>
        </r>
      </text>
    </comment>
    <comment ref="I176" authorId="0" shapeId="0" xr:uid="{00000000-0006-0000-0000-0000BF060000}">
      <text>
        <r>
          <rPr>
            <b/>
            <sz val="9"/>
            <rFont val="Tahoma"/>
            <charset val="1"/>
          </rPr>
          <t xml:space="preserve">von Kleist, Björn:
</t>
        </r>
        <r>
          <rPr>
            <sz val="9"/>
            <rFont val="Tahoma"/>
            <charset val="1"/>
          </rPr>
          <t>von Kleist, Björn:
CO2-Wert</t>
        </r>
      </text>
    </comment>
    <comment ref="J176" authorId="0" shapeId="0" xr:uid="{00000000-0006-0000-0000-0000C0060000}">
      <text>
        <r>
          <rPr>
            <b/>
            <sz val="9"/>
            <rFont val="Tahoma"/>
            <charset val="1"/>
          </rPr>
          <t xml:space="preserve">von Kleist, Björn:
</t>
        </r>
        <r>
          <rPr>
            <sz val="9"/>
            <rFont val="Tahoma"/>
            <charset val="1"/>
          </rPr>
          <t>von Kleist, Björn:
CO2-Wert</t>
        </r>
      </text>
    </comment>
    <comment ref="P176" authorId="0" shapeId="0" xr:uid="{00000000-0006-0000-0000-0000C1060000}">
      <text>
        <r>
          <rPr>
            <b/>
            <sz val="9"/>
            <rFont val="Tahoma"/>
            <charset val="1"/>
          </rPr>
          <t xml:space="preserve">von Kleist, Björn:
</t>
        </r>
        <r>
          <rPr>
            <sz val="9"/>
            <rFont val="Tahoma"/>
            <charset val="1"/>
          </rPr>
          <t>von Kleist, Björn:
CO2-Wert</t>
        </r>
      </text>
    </comment>
    <comment ref="Q176" authorId="0" shapeId="0" xr:uid="{00000000-0006-0000-0000-0000C2060000}">
      <text>
        <r>
          <rPr>
            <b/>
            <sz val="9"/>
            <rFont val="Tahoma"/>
            <charset val="1"/>
          </rPr>
          <t xml:space="preserve">von Kleist, Björn:
</t>
        </r>
        <r>
          <rPr>
            <sz val="9"/>
            <rFont val="Tahoma"/>
            <charset val="1"/>
          </rPr>
          <t>von Kleist, Björn:
CO2-Wert</t>
        </r>
      </text>
    </comment>
    <comment ref="R176" authorId="0" shapeId="0" xr:uid="{00000000-0006-0000-0000-0000C3060000}">
      <text>
        <r>
          <rPr>
            <b/>
            <sz val="9"/>
            <rFont val="Tahoma"/>
            <charset val="1"/>
          </rPr>
          <t xml:space="preserve">von Kleist, Björn:
</t>
        </r>
        <r>
          <rPr>
            <sz val="9"/>
            <rFont val="Tahoma"/>
            <charset val="1"/>
          </rPr>
          <t>von Kleist, Björn:
CO2-Wert</t>
        </r>
      </text>
    </comment>
    <comment ref="S176" authorId="0" shapeId="0" xr:uid="{00000000-0006-0000-0000-0000C4060000}">
      <text>
        <r>
          <rPr>
            <b/>
            <sz val="9"/>
            <rFont val="Tahoma"/>
            <charset val="1"/>
          </rPr>
          <t xml:space="preserve">von Kleist, Björn:
</t>
        </r>
        <r>
          <rPr>
            <sz val="9"/>
            <rFont val="Tahoma"/>
            <charset val="1"/>
          </rPr>
          <t>von Kleist, Björn:
CO2-Wert</t>
        </r>
      </text>
    </comment>
    <comment ref="T176" authorId="0" shapeId="0" xr:uid="{00000000-0006-0000-0000-0000C5060000}">
      <text>
        <r>
          <rPr>
            <b/>
            <sz val="9"/>
            <rFont val="Tahoma"/>
            <charset val="1"/>
          </rPr>
          <t xml:space="preserve">von Kleist, Björn:
</t>
        </r>
        <r>
          <rPr>
            <sz val="9"/>
            <rFont val="Tahoma"/>
            <charset val="1"/>
          </rPr>
          <t>von Kleist, Björn:
CO2-Wert</t>
        </r>
      </text>
    </comment>
    <comment ref="U176" authorId="0" shapeId="0" xr:uid="{00000000-0006-0000-0000-0000C6060000}">
      <text>
        <r>
          <rPr>
            <b/>
            <sz val="9"/>
            <rFont val="Tahoma"/>
            <charset val="1"/>
          </rPr>
          <t xml:space="preserve">von Kleist, Björn:
</t>
        </r>
        <r>
          <rPr>
            <sz val="9"/>
            <rFont val="Tahoma"/>
            <charset val="1"/>
          </rPr>
          <t>von Kleist, Björn:
CO2-Wert</t>
        </r>
      </text>
    </comment>
    <comment ref="V176" authorId="0" shapeId="0" xr:uid="{00000000-0006-0000-0000-0000C7060000}">
      <text>
        <r>
          <rPr>
            <b/>
            <sz val="9"/>
            <rFont val="Tahoma"/>
            <charset val="1"/>
          </rPr>
          <t xml:space="preserve">von Kleist, Björn:
</t>
        </r>
        <r>
          <rPr>
            <sz val="9"/>
            <rFont val="Tahoma"/>
            <charset val="1"/>
          </rPr>
          <t>von Kleist, Björn:
CO2-Wert</t>
        </r>
      </text>
    </comment>
    <comment ref="W176" authorId="0" shapeId="0" xr:uid="{00000000-0006-0000-0000-0000C8060000}">
      <text>
        <r>
          <rPr>
            <b/>
            <sz val="9"/>
            <rFont val="Tahoma"/>
            <charset val="1"/>
          </rPr>
          <t xml:space="preserve">von Kleist, Björn:
</t>
        </r>
        <r>
          <rPr>
            <sz val="9"/>
            <rFont val="Tahoma"/>
            <charset val="1"/>
          </rPr>
          <t>von Kleist, Björn:
CO2-Wert</t>
        </r>
      </text>
    </comment>
    <comment ref="X176" authorId="0" shapeId="0" xr:uid="{00000000-0006-0000-0000-0000C9060000}">
      <text>
        <r>
          <rPr>
            <b/>
            <sz val="9"/>
            <rFont val="Tahoma"/>
            <charset val="1"/>
          </rPr>
          <t xml:space="preserve">von Kleist, Björn:
</t>
        </r>
        <r>
          <rPr>
            <sz val="9"/>
            <rFont val="Tahoma"/>
            <charset val="1"/>
          </rPr>
          <t>von Kleist, Björn:
CO2-Wert</t>
        </r>
      </text>
    </comment>
    <comment ref="Y176" authorId="0" shapeId="0" xr:uid="{00000000-0006-0000-0000-0000CA060000}">
      <text>
        <r>
          <rPr>
            <b/>
            <sz val="9"/>
            <rFont val="Tahoma"/>
            <charset val="1"/>
          </rPr>
          <t xml:space="preserve">von Kleist, Björn:
</t>
        </r>
        <r>
          <rPr>
            <sz val="9"/>
            <rFont val="Tahoma"/>
            <charset val="1"/>
          </rPr>
          <t>von Kleist, Björn:
CO2-Wert</t>
        </r>
      </text>
    </comment>
    <comment ref="Z176" authorId="0" shapeId="0" xr:uid="{00000000-0006-0000-0000-0000CB060000}">
      <text>
        <r>
          <rPr>
            <b/>
            <sz val="9"/>
            <rFont val="Tahoma"/>
            <charset val="1"/>
          </rPr>
          <t xml:space="preserve">von Kleist, Björn:
</t>
        </r>
        <r>
          <rPr>
            <sz val="9"/>
            <rFont val="Tahoma"/>
            <charset val="1"/>
          </rPr>
          <t>von Kleist, Björn:
CO2-Wert</t>
        </r>
      </text>
    </comment>
    <comment ref="I177" authorId="0" shapeId="0" xr:uid="{00000000-0006-0000-0000-0000CC060000}">
      <text>
        <r>
          <rPr>
            <b/>
            <sz val="9"/>
            <rFont val="Tahoma"/>
            <charset val="1"/>
          </rPr>
          <t xml:space="preserve">Gairola, Krishan:
</t>
        </r>
        <r>
          <rPr>
            <sz val="9"/>
            <rFont val="Tahoma"/>
            <charset val="1"/>
          </rPr>
          <t>Gairola, Krishan:
Textfeld</t>
        </r>
      </text>
    </comment>
    <comment ref="J177" authorId="0" shapeId="0" xr:uid="{00000000-0006-0000-0000-0000CD060000}">
      <text>
        <r>
          <rPr>
            <b/>
            <sz val="9"/>
            <rFont val="Tahoma"/>
            <charset val="1"/>
          </rPr>
          <t xml:space="preserve">Gairola, Krishan:
</t>
        </r>
        <r>
          <rPr>
            <sz val="9"/>
            <rFont val="Tahoma"/>
            <charset val="1"/>
          </rPr>
          <t>Gairola, Krishan:
Textfeld</t>
        </r>
      </text>
    </comment>
    <comment ref="P177" authorId="0" shapeId="0" xr:uid="{00000000-0006-0000-0000-0000CE060000}">
      <text>
        <r>
          <rPr>
            <b/>
            <sz val="9"/>
            <rFont val="Tahoma"/>
            <charset val="1"/>
          </rPr>
          <t xml:space="preserve">Gairola, Krishan:
</t>
        </r>
        <r>
          <rPr>
            <sz val="9"/>
            <rFont val="Tahoma"/>
            <charset val="1"/>
          </rPr>
          <t>Gairola, Krishan:
Textfeld</t>
        </r>
      </text>
    </comment>
    <comment ref="Q177" authorId="0" shapeId="0" xr:uid="{00000000-0006-0000-0000-0000CF060000}">
      <text>
        <r>
          <rPr>
            <b/>
            <sz val="9"/>
            <rFont val="Tahoma"/>
            <charset val="1"/>
          </rPr>
          <t xml:space="preserve">Gairola, Krishan:
</t>
        </r>
        <r>
          <rPr>
            <sz val="9"/>
            <rFont val="Tahoma"/>
            <charset val="1"/>
          </rPr>
          <t>Gairola, Krishan:
Textfeld</t>
        </r>
      </text>
    </comment>
    <comment ref="R177" authorId="0" shapeId="0" xr:uid="{00000000-0006-0000-0000-0000D0060000}">
      <text>
        <r>
          <rPr>
            <b/>
            <sz val="9"/>
            <rFont val="Tahoma"/>
            <charset val="1"/>
          </rPr>
          <t xml:space="preserve">Gairola, Krishan:
</t>
        </r>
        <r>
          <rPr>
            <sz val="9"/>
            <rFont val="Tahoma"/>
            <charset val="1"/>
          </rPr>
          <t>Gairola, Krishan:
Textfeld</t>
        </r>
      </text>
    </comment>
    <comment ref="S177" authorId="0" shapeId="0" xr:uid="{00000000-0006-0000-0000-0000D1060000}">
      <text>
        <r>
          <rPr>
            <b/>
            <sz val="9"/>
            <rFont val="Tahoma"/>
            <charset val="1"/>
          </rPr>
          <t xml:space="preserve">Gairola, Krishan:
</t>
        </r>
        <r>
          <rPr>
            <sz val="9"/>
            <rFont val="Tahoma"/>
            <charset val="1"/>
          </rPr>
          <t>Gairola, Krishan:
Textfeld</t>
        </r>
      </text>
    </comment>
    <comment ref="T177" authorId="0" shapeId="0" xr:uid="{00000000-0006-0000-0000-0000D2060000}">
      <text>
        <r>
          <rPr>
            <b/>
            <sz val="9"/>
            <rFont val="Tahoma"/>
            <charset val="1"/>
          </rPr>
          <t xml:space="preserve">Gairola, Krishan:
</t>
        </r>
        <r>
          <rPr>
            <sz val="9"/>
            <rFont val="Tahoma"/>
            <charset val="1"/>
          </rPr>
          <t>Gairola, Krishan:
Textfeld</t>
        </r>
      </text>
    </comment>
    <comment ref="U177" authorId="0" shapeId="0" xr:uid="{00000000-0006-0000-0000-0000D3060000}">
      <text>
        <r>
          <rPr>
            <b/>
            <sz val="9"/>
            <rFont val="Tahoma"/>
            <charset val="1"/>
          </rPr>
          <t xml:space="preserve">Gairola, Krishan:
</t>
        </r>
        <r>
          <rPr>
            <sz val="9"/>
            <rFont val="Tahoma"/>
            <charset val="1"/>
          </rPr>
          <t>Gairola, Krishan:
Textfeld</t>
        </r>
      </text>
    </comment>
    <comment ref="V177" authorId="0" shapeId="0" xr:uid="{00000000-0006-0000-0000-0000D4060000}">
      <text>
        <r>
          <rPr>
            <b/>
            <sz val="9"/>
            <rFont val="Tahoma"/>
            <charset val="1"/>
          </rPr>
          <t xml:space="preserve">Gairola, Krishan:
</t>
        </r>
        <r>
          <rPr>
            <sz val="9"/>
            <rFont val="Tahoma"/>
            <charset val="1"/>
          </rPr>
          <t>Gairola, Krishan:
Textfeld</t>
        </r>
      </text>
    </comment>
    <comment ref="W177" authorId="0" shapeId="0" xr:uid="{00000000-0006-0000-0000-0000D5060000}">
      <text>
        <r>
          <rPr>
            <b/>
            <sz val="9"/>
            <rFont val="Tahoma"/>
            <charset val="1"/>
          </rPr>
          <t xml:space="preserve">Gairola, Krishan:
</t>
        </r>
        <r>
          <rPr>
            <sz val="9"/>
            <rFont val="Tahoma"/>
            <charset val="1"/>
          </rPr>
          <t>Gairola, Krishan:
Textfeld</t>
        </r>
      </text>
    </comment>
    <comment ref="X177" authorId="0" shapeId="0" xr:uid="{00000000-0006-0000-0000-0000D6060000}">
      <text>
        <r>
          <rPr>
            <b/>
            <sz val="9"/>
            <rFont val="Tahoma"/>
            <charset val="1"/>
          </rPr>
          <t xml:space="preserve">Gairola, Krishan:
</t>
        </r>
        <r>
          <rPr>
            <sz val="9"/>
            <rFont val="Tahoma"/>
            <charset val="1"/>
          </rPr>
          <t>Gairola, Krishan:
Textfeld</t>
        </r>
      </text>
    </comment>
    <comment ref="Y177" authorId="0" shapeId="0" xr:uid="{00000000-0006-0000-0000-0000D7060000}">
      <text>
        <r>
          <rPr>
            <b/>
            <sz val="9"/>
            <rFont val="Tahoma"/>
            <charset val="1"/>
          </rPr>
          <t xml:space="preserve">Gairola, Krishan:
</t>
        </r>
        <r>
          <rPr>
            <sz val="9"/>
            <rFont val="Tahoma"/>
            <charset val="1"/>
          </rPr>
          <t>Gairola, Krishan:
Textfeld</t>
        </r>
      </text>
    </comment>
    <comment ref="Z177" authorId="0" shapeId="0" xr:uid="{00000000-0006-0000-0000-0000D8060000}">
      <text>
        <r>
          <rPr>
            <b/>
            <sz val="9"/>
            <rFont val="Tahoma"/>
            <charset val="1"/>
          </rPr>
          <t xml:space="preserve">Gairola, Krishan:
</t>
        </r>
        <r>
          <rPr>
            <sz val="9"/>
            <rFont val="Tahoma"/>
            <charset val="1"/>
          </rPr>
          <t>Gairola, Krishan:
Textfeld</t>
        </r>
      </text>
    </comment>
    <comment ref="I178" authorId="0" shapeId="0" xr:uid="{00000000-0006-0000-0000-0000D9060000}">
      <text>
        <r>
          <rPr>
            <b/>
            <sz val="9"/>
            <rFont val="Tahoma"/>
            <charset val="1"/>
          </rPr>
          <t xml:space="preserve">von Kleist, Björn:
</t>
        </r>
        <r>
          <rPr>
            <sz val="9"/>
            <rFont val="Tahoma"/>
            <charset val="1"/>
          </rPr>
          <t>von Kleist, Björn:
CO2-Wert</t>
        </r>
      </text>
    </comment>
    <comment ref="J178" authorId="0" shapeId="0" xr:uid="{00000000-0006-0000-0000-0000DA060000}">
      <text>
        <r>
          <rPr>
            <b/>
            <sz val="9"/>
            <rFont val="Tahoma"/>
            <charset val="1"/>
          </rPr>
          <t xml:space="preserve">von Kleist, Björn:
</t>
        </r>
        <r>
          <rPr>
            <sz val="9"/>
            <rFont val="Tahoma"/>
            <charset val="1"/>
          </rPr>
          <t>von Kleist, Björn:
CO2-Wert</t>
        </r>
      </text>
    </comment>
    <comment ref="P178" authorId="0" shapeId="0" xr:uid="{00000000-0006-0000-0000-0000DB060000}">
      <text>
        <r>
          <rPr>
            <b/>
            <sz val="9"/>
            <rFont val="Tahoma"/>
            <charset val="1"/>
          </rPr>
          <t xml:space="preserve">von Kleist, Björn:
</t>
        </r>
        <r>
          <rPr>
            <sz val="9"/>
            <rFont val="Tahoma"/>
            <charset val="1"/>
          </rPr>
          <t>von Kleist, Björn:
CO2-Wert</t>
        </r>
      </text>
    </comment>
    <comment ref="Q178" authorId="0" shapeId="0" xr:uid="{00000000-0006-0000-0000-0000DC060000}">
      <text>
        <r>
          <rPr>
            <b/>
            <sz val="9"/>
            <rFont val="Tahoma"/>
            <charset val="1"/>
          </rPr>
          <t xml:space="preserve">von Kleist, Björn:
</t>
        </r>
        <r>
          <rPr>
            <sz val="9"/>
            <rFont val="Tahoma"/>
            <charset val="1"/>
          </rPr>
          <t>von Kleist, Björn:
CO2-Wert</t>
        </r>
      </text>
    </comment>
    <comment ref="R178" authorId="0" shapeId="0" xr:uid="{00000000-0006-0000-0000-0000DD060000}">
      <text>
        <r>
          <rPr>
            <b/>
            <sz val="9"/>
            <rFont val="Tahoma"/>
            <charset val="1"/>
          </rPr>
          <t xml:space="preserve">von Kleist, Björn:
</t>
        </r>
        <r>
          <rPr>
            <sz val="9"/>
            <rFont val="Tahoma"/>
            <charset val="1"/>
          </rPr>
          <t>von Kleist, Björn:
CO2-Wert</t>
        </r>
      </text>
    </comment>
    <comment ref="S178" authorId="0" shapeId="0" xr:uid="{00000000-0006-0000-0000-0000DE060000}">
      <text>
        <r>
          <rPr>
            <b/>
            <sz val="9"/>
            <rFont val="Tahoma"/>
            <charset val="1"/>
          </rPr>
          <t xml:space="preserve">von Kleist, Björn:
</t>
        </r>
        <r>
          <rPr>
            <sz val="9"/>
            <rFont val="Tahoma"/>
            <charset val="1"/>
          </rPr>
          <t>von Kleist, Björn:
CO2-Wert</t>
        </r>
      </text>
    </comment>
    <comment ref="T178" authorId="0" shapeId="0" xr:uid="{00000000-0006-0000-0000-0000DF060000}">
      <text>
        <r>
          <rPr>
            <b/>
            <sz val="9"/>
            <rFont val="Tahoma"/>
            <charset val="1"/>
          </rPr>
          <t xml:space="preserve">von Kleist, Björn:
</t>
        </r>
        <r>
          <rPr>
            <sz val="9"/>
            <rFont val="Tahoma"/>
            <charset val="1"/>
          </rPr>
          <t>von Kleist, Björn:
CO2-Wert</t>
        </r>
      </text>
    </comment>
    <comment ref="U178" authorId="0" shapeId="0" xr:uid="{00000000-0006-0000-0000-0000E0060000}">
      <text>
        <r>
          <rPr>
            <b/>
            <sz val="9"/>
            <rFont val="Tahoma"/>
            <charset val="1"/>
          </rPr>
          <t xml:space="preserve">von Kleist, Björn:
</t>
        </r>
        <r>
          <rPr>
            <sz val="9"/>
            <rFont val="Tahoma"/>
            <charset val="1"/>
          </rPr>
          <t>von Kleist, Björn:
CO2-Wert</t>
        </r>
      </text>
    </comment>
    <comment ref="V178" authorId="0" shapeId="0" xr:uid="{00000000-0006-0000-0000-0000E1060000}">
      <text>
        <r>
          <rPr>
            <b/>
            <sz val="9"/>
            <rFont val="Tahoma"/>
            <charset val="1"/>
          </rPr>
          <t xml:space="preserve">von Kleist, Björn:
</t>
        </r>
        <r>
          <rPr>
            <sz val="9"/>
            <rFont val="Tahoma"/>
            <charset val="1"/>
          </rPr>
          <t>von Kleist, Björn:
CO2-Wert</t>
        </r>
      </text>
    </comment>
    <comment ref="W178" authorId="0" shapeId="0" xr:uid="{00000000-0006-0000-0000-0000E2060000}">
      <text>
        <r>
          <rPr>
            <b/>
            <sz val="9"/>
            <rFont val="Tahoma"/>
            <charset val="1"/>
          </rPr>
          <t xml:space="preserve">von Kleist, Björn:
</t>
        </r>
        <r>
          <rPr>
            <sz val="9"/>
            <rFont val="Tahoma"/>
            <charset val="1"/>
          </rPr>
          <t>von Kleist, Björn:
CO2-Wert</t>
        </r>
      </text>
    </comment>
    <comment ref="X178" authorId="0" shapeId="0" xr:uid="{00000000-0006-0000-0000-0000E3060000}">
      <text>
        <r>
          <rPr>
            <b/>
            <sz val="9"/>
            <rFont val="Tahoma"/>
            <charset val="1"/>
          </rPr>
          <t xml:space="preserve">von Kleist, Björn:
</t>
        </r>
        <r>
          <rPr>
            <sz val="9"/>
            <rFont val="Tahoma"/>
            <charset val="1"/>
          </rPr>
          <t>von Kleist, Björn:
CO2-Wert</t>
        </r>
      </text>
    </comment>
    <comment ref="Y178" authorId="0" shapeId="0" xr:uid="{00000000-0006-0000-0000-0000E4060000}">
      <text>
        <r>
          <rPr>
            <b/>
            <sz val="9"/>
            <rFont val="Tahoma"/>
            <charset val="1"/>
          </rPr>
          <t xml:space="preserve">von Kleist, Björn:
</t>
        </r>
        <r>
          <rPr>
            <sz val="9"/>
            <rFont val="Tahoma"/>
            <charset val="1"/>
          </rPr>
          <t>von Kleist, Björn:
CO2-Wert</t>
        </r>
      </text>
    </comment>
    <comment ref="Z178" authorId="0" shapeId="0" xr:uid="{00000000-0006-0000-0000-0000E5060000}">
      <text>
        <r>
          <rPr>
            <b/>
            <sz val="9"/>
            <rFont val="Tahoma"/>
            <charset val="1"/>
          </rPr>
          <t xml:space="preserve">von Kleist, Björn:
</t>
        </r>
        <r>
          <rPr>
            <sz val="9"/>
            <rFont val="Tahoma"/>
            <charset val="1"/>
          </rPr>
          <t>von Kleist, Björn:
CO2-Wert</t>
        </r>
      </text>
    </comment>
    <comment ref="I179" authorId="0" shapeId="0" xr:uid="{00000000-0006-0000-0000-0000E6060000}">
      <text>
        <r>
          <rPr>
            <b/>
            <sz val="9"/>
            <rFont val="Tahoma"/>
            <charset val="1"/>
          </rPr>
          <t xml:space="preserve">Gairola, Krishan:
</t>
        </r>
        <r>
          <rPr>
            <sz val="9"/>
            <rFont val="Tahoma"/>
            <charset val="1"/>
          </rPr>
          <t>Gairola, Krishan:
Textfeld</t>
        </r>
      </text>
    </comment>
    <comment ref="J179" authorId="0" shapeId="0" xr:uid="{00000000-0006-0000-0000-0000E7060000}">
      <text>
        <r>
          <rPr>
            <b/>
            <sz val="9"/>
            <rFont val="Tahoma"/>
            <charset val="1"/>
          </rPr>
          <t xml:space="preserve">Gairola, Krishan:
</t>
        </r>
        <r>
          <rPr>
            <sz val="9"/>
            <rFont val="Tahoma"/>
            <charset val="1"/>
          </rPr>
          <t>Gairola, Krishan:
Textfeld</t>
        </r>
      </text>
    </comment>
    <comment ref="P179" authorId="0" shapeId="0" xr:uid="{00000000-0006-0000-0000-0000E8060000}">
      <text>
        <r>
          <rPr>
            <b/>
            <sz val="9"/>
            <rFont val="Tahoma"/>
            <charset val="1"/>
          </rPr>
          <t xml:space="preserve">Gairola, Krishan:
</t>
        </r>
        <r>
          <rPr>
            <sz val="9"/>
            <rFont val="Tahoma"/>
            <charset val="1"/>
          </rPr>
          <t>Gairola, Krishan:
Textfeld</t>
        </r>
      </text>
    </comment>
    <comment ref="Q179" authorId="0" shapeId="0" xr:uid="{00000000-0006-0000-0000-0000E9060000}">
      <text>
        <r>
          <rPr>
            <b/>
            <sz val="9"/>
            <rFont val="Tahoma"/>
            <charset val="1"/>
          </rPr>
          <t xml:space="preserve">Gairola, Krishan:
</t>
        </r>
        <r>
          <rPr>
            <sz val="9"/>
            <rFont val="Tahoma"/>
            <charset val="1"/>
          </rPr>
          <t>Gairola, Krishan:
Textfeld</t>
        </r>
      </text>
    </comment>
    <comment ref="R179" authorId="0" shapeId="0" xr:uid="{00000000-0006-0000-0000-0000EA060000}">
      <text>
        <r>
          <rPr>
            <b/>
            <sz val="9"/>
            <rFont val="Tahoma"/>
            <charset val="1"/>
          </rPr>
          <t xml:space="preserve">Gairola, Krishan:
</t>
        </r>
        <r>
          <rPr>
            <sz val="9"/>
            <rFont val="Tahoma"/>
            <charset val="1"/>
          </rPr>
          <t>Gairola, Krishan:
Textfeld</t>
        </r>
      </text>
    </comment>
    <comment ref="S179" authorId="0" shapeId="0" xr:uid="{00000000-0006-0000-0000-0000EB060000}">
      <text>
        <r>
          <rPr>
            <b/>
            <sz val="9"/>
            <rFont val="Tahoma"/>
            <charset val="1"/>
          </rPr>
          <t xml:space="preserve">Gairola, Krishan:
</t>
        </r>
        <r>
          <rPr>
            <sz val="9"/>
            <rFont val="Tahoma"/>
            <charset val="1"/>
          </rPr>
          <t>Gairola, Krishan:
Textfeld</t>
        </r>
      </text>
    </comment>
    <comment ref="T179" authorId="0" shapeId="0" xr:uid="{00000000-0006-0000-0000-0000EC060000}">
      <text>
        <r>
          <rPr>
            <b/>
            <sz val="9"/>
            <rFont val="Tahoma"/>
            <charset val="1"/>
          </rPr>
          <t xml:space="preserve">Gairola, Krishan:
</t>
        </r>
        <r>
          <rPr>
            <sz val="9"/>
            <rFont val="Tahoma"/>
            <charset val="1"/>
          </rPr>
          <t>Gairola, Krishan:
Textfeld</t>
        </r>
      </text>
    </comment>
    <comment ref="U179" authorId="0" shapeId="0" xr:uid="{00000000-0006-0000-0000-0000ED060000}">
      <text>
        <r>
          <rPr>
            <b/>
            <sz val="9"/>
            <rFont val="Tahoma"/>
            <charset val="1"/>
          </rPr>
          <t xml:space="preserve">Gairola, Krishan:
</t>
        </r>
        <r>
          <rPr>
            <sz val="9"/>
            <rFont val="Tahoma"/>
            <charset val="1"/>
          </rPr>
          <t>Gairola, Krishan:
Textfeld</t>
        </r>
      </text>
    </comment>
    <comment ref="V179" authorId="0" shapeId="0" xr:uid="{00000000-0006-0000-0000-0000EE060000}">
      <text>
        <r>
          <rPr>
            <b/>
            <sz val="9"/>
            <rFont val="Tahoma"/>
            <charset val="1"/>
          </rPr>
          <t xml:space="preserve">Gairola, Krishan:
</t>
        </r>
        <r>
          <rPr>
            <sz val="9"/>
            <rFont val="Tahoma"/>
            <charset val="1"/>
          </rPr>
          <t>Gairola, Krishan:
Textfeld</t>
        </r>
      </text>
    </comment>
    <comment ref="W179" authorId="0" shapeId="0" xr:uid="{00000000-0006-0000-0000-0000EF060000}">
      <text>
        <r>
          <rPr>
            <b/>
            <sz val="9"/>
            <rFont val="Tahoma"/>
            <charset val="1"/>
          </rPr>
          <t xml:space="preserve">Gairola, Krishan:
</t>
        </r>
        <r>
          <rPr>
            <sz val="9"/>
            <rFont val="Tahoma"/>
            <charset val="1"/>
          </rPr>
          <t>Gairola, Krishan:
Textfeld</t>
        </r>
      </text>
    </comment>
    <comment ref="X179" authorId="0" shapeId="0" xr:uid="{00000000-0006-0000-0000-0000F0060000}">
      <text>
        <r>
          <rPr>
            <b/>
            <sz val="9"/>
            <rFont val="Tahoma"/>
            <charset val="1"/>
          </rPr>
          <t xml:space="preserve">Gairola, Krishan:
</t>
        </r>
        <r>
          <rPr>
            <sz val="9"/>
            <rFont val="Tahoma"/>
            <charset val="1"/>
          </rPr>
          <t>Gairola, Krishan:
Textfeld</t>
        </r>
      </text>
    </comment>
    <comment ref="Y179" authorId="0" shapeId="0" xr:uid="{00000000-0006-0000-0000-0000F1060000}">
      <text>
        <r>
          <rPr>
            <b/>
            <sz val="9"/>
            <rFont val="Tahoma"/>
            <charset val="1"/>
          </rPr>
          <t xml:space="preserve">Gairola, Krishan:
</t>
        </r>
        <r>
          <rPr>
            <sz val="9"/>
            <rFont val="Tahoma"/>
            <charset val="1"/>
          </rPr>
          <t>Gairola, Krishan:
Textfeld</t>
        </r>
      </text>
    </comment>
    <comment ref="Z179" authorId="0" shapeId="0" xr:uid="{00000000-0006-0000-0000-0000F2060000}">
      <text>
        <r>
          <rPr>
            <b/>
            <sz val="9"/>
            <rFont val="Tahoma"/>
            <charset val="1"/>
          </rPr>
          <t xml:space="preserve">Gairola, Krishan:
</t>
        </r>
        <r>
          <rPr>
            <sz val="9"/>
            <rFont val="Tahoma"/>
            <charset val="1"/>
          </rPr>
          <t>Gairola, Krishan:
Textfeld</t>
        </r>
      </text>
    </comment>
    <comment ref="I180" authorId="0" shapeId="0" xr:uid="{00000000-0006-0000-0000-0000F3060000}">
      <text>
        <r>
          <rPr>
            <b/>
            <sz val="9"/>
            <rFont val="Tahoma"/>
            <charset val="1"/>
          </rPr>
          <t xml:space="preserve">von Kleist, Björn:
</t>
        </r>
        <r>
          <rPr>
            <sz val="9"/>
            <rFont val="Tahoma"/>
            <charset val="1"/>
          </rPr>
          <t>von Kleist, Björn:
CO2-Wert</t>
        </r>
      </text>
    </comment>
    <comment ref="J180" authorId="0" shapeId="0" xr:uid="{00000000-0006-0000-0000-0000F4060000}">
      <text>
        <r>
          <rPr>
            <b/>
            <sz val="9"/>
            <rFont val="Tahoma"/>
            <charset val="1"/>
          </rPr>
          <t xml:space="preserve">von Kleist, Björn:
</t>
        </r>
        <r>
          <rPr>
            <sz val="9"/>
            <rFont val="Tahoma"/>
            <charset val="1"/>
          </rPr>
          <t>von Kleist, Björn:
CO2-Wert</t>
        </r>
      </text>
    </comment>
    <comment ref="P180" authorId="0" shapeId="0" xr:uid="{00000000-0006-0000-0000-0000F5060000}">
      <text>
        <r>
          <rPr>
            <b/>
            <sz val="9"/>
            <rFont val="Tahoma"/>
            <charset val="1"/>
          </rPr>
          <t xml:space="preserve">von Kleist, Björn:
</t>
        </r>
        <r>
          <rPr>
            <sz val="9"/>
            <rFont val="Tahoma"/>
            <charset val="1"/>
          </rPr>
          <t>von Kleist, Björn:
CO2-Wert</t>
        </r>
      </text>
    </comment>
    <comment ref="Q180" authorId="0" shapeId="0" xr:uid="{00000000-0006-0000-0000-0000F6060000}">
      <text>
        <r>
          <rPr>
            <b/>
            <sz val="9"/>
            <rFont val="Tahoma"/>
            <charset val="1"/>
          </rPr>
          <t xml:space="preserve">von Kleist, Björn:
</t>
        </r>
        <r>
          <rPr>
            <sz val="9"/>
            <rFont val="Tahoma"/>
            <charset val="1"/>
          </rPr>
          <t>von Kleist, Björn:
CO2-Wert</t>
        </r>
      </text>
    </comment>
    <comment ref="R180" authorId="0" shapeId="0" xr:uid="{00000000-0006-0000-0000-0000F7060000}">
      <text>
        <r>
          <rPr>
            <b/>
            <sz val="9"/>
            <rFont val="Tahoma"/>
            <charset val="1"/>
          </rPr>
          <t xml:space="preserve">von Kleist, Björn:
</t>
        </r>
        <r>
          <rPr>
            <sz val="9"/>
            <rFont val="Tahoma"/>
            <charset val="1"/>
          </rPr>
          <t>von Kleist, Björn:
CO2-Wert</t>
        </r>
      </text>
    </comment>
    <comment ref="S180" authorId="0" shapeId="0" xr:uid="{00000000-0006-0000-0000-0000F8060000}">
      <text>
        <r>
          <rPr>
            <b/>
            <sz val="9"/>
            <rFont val="Tahoma"/>
            <charset val="1"/>
          </rPr>
          <t xml:space="preserve">von Kleist, Björn:
</t>
        </r>
        <r>
          <rPr>
            <sz val="9"/>
            <rFont val="Tahoma"/>
            <charset val="1"/>
          </rPr>
          <t>von Kleist, Björn:
CO2-Wert</t>
        </r>
      </text>
    </comment>
    <comment ref="T180" authorId="0" shapeId="0" xr:uid="{00000000-0006-0000-0000-0000F9060000}">
      <text>
        <r>
          <rPr>
            <b/>
            <sz val="9"/>
            <rFont val="Tahoma"/>
            <charset val="1"/>
          </rPr>
          <t xml:space="preserve">von Kleist, Björn:
</t>
        </r>
        <r>
          <rPr>
            <sz val="9"/>
            <rFont val="Tahoma"/>
            <charset val="1"/>
          </rPr>
          <t>von Kleist, Björn:
CO2-Wert</t>
        </r>
      </text>
    </comment>
    <comment ref="U180" authorId="0" shapeId="0" xr:uid="{00000000-0006-0000-0000-0000FA060000}">
      <text>
        <r>
          <rPr>
            <b/>
            <sz val="9"/>
            <rFont val="Tahoma"/>
            <charset val="1"/>
          </rPr>
          <t xml:space="preserve">von Kleist, Björn:
</t>
        </r>
        <r>
          <rPr>
            <sz val="9"/>
            <rFont val="Tahoma"/>
            <charset val="1"/>
          </rPr>
          <t>von Kleist, Björn:
CO2-Wert</t>
        </r>
      </text>
    </comment>
    <comment ref="V180" authorId="0" shapeId="0" xr:uid="{00000000-0006-0000-0000-0000FB060000}">
      <text>
        <r>
          <rPr>
            <b/>
            <sz val="9"/>
            <rFont val="Tahoma"/>
            <charset val="1"/>
          </rPr>
          <t xml:space="preserve">von Kleist, Björn:
</t>
        </r>
        <r>
          <rPr>
            <sz val="9"/>
            <rFont val="Tahoma"/>
            <charset val="1"/>
          </rPr>
          <t>von Kleist, Björn:
CO2-Wert</t>
        </r>
      </text>
    </comment>
    <comment ref="W180" authorId="0" shapeId="0" xr:uid="{00000000-0006-0000-0000-0000FC060000}">
      <text>
        <r>
          <rPr>
            <b/>
            <sz val="9"/>
            <rFont val="Tahoma"/>
            <charset val="1"/>
          </rPr>
          <t xml:space="preserve">von Kleist, Björn:
</t>
        </r>
        <r>
          <rPr>
            <sz val="9"/>
            <rFont val="Tahoma"/>
            <charset val="1"/>
          </rPr>
          <t>von Kleist, Björn:
CO2-Wert</t>
        </r>
      </text>
    </comment>
    <comment ref="X180" authorId="0" shapeId="0" xr:uid="{00000000-0006-0000-0000-0000FD060000}">
      <text>
        <r>
          <rPr>
            <b/>
            <sz val="9"/>
            <rFont val="Tahoma"/>
            <charset val="1"/>
          </rPr>
          <t xml:space="preserve">von Kleist, Björn:
</t>
        </r>
        <r>
          <rPr>
            <sz val="9"/>
            <rFont val="Tahoma"/>
            <charset val="1"/>
          </rPr>
          <t>von Kleist, Björn:
CO2-Wert</t>
        </r>
      </text>
    </comment>
    <comment ref="Y180" authorId="0" shapeId="0" xr:uid="{00000000-0006-0000-0000-0000FE060000}">
      <text>
        <r>
          <rPr>
            <b/>
            <sz val="9"/>
            <rFont val="Tahoma"/>
            <charset val="1"/>
          </rPr>
          <t xml:space="preserve">von Kleist, Björn:
</t>
        </r>
        <r>
          <rPr>
            <sz val="9"/>
            <rFont val="Tahoma"/>
            <charset val="1"/>
          </rPr>
          <t>von Kleist, Björn:
CO2-Wert</t>
        </r>
      </text>
    </comment>
    <comment ref="Z180" authorId="0" shapeId="0" xr:uid="{00000000-0006-0000-0000-0000FF060000}">
      <text>
        <r>
          <rPr>
            <b/>
            <sz val="9"/>
            <rFont val="Tahoma"/>
            <charset val="1"/>
          </rPr>
          <t xml:space="preserve">von Kleist, Björn:
</t>
        </r>
        <r>
          <rPr>
            <sz val="9"/>
            <rFont val="Tahoma"/>
            <charset val="1"/>
          </rPr>
          <t>von Kleist, Björn:
CO2-Wert</t>
        </r>
      </text>
    </comment>
    <comment ref="I181" authorId="0" shapeId="0" xr:uid="{00000000-0006-0000-0000-000000070000}">
      <text>
        <r>
          <rPr>
            <b/>
            <sz val="9"/>
            <rFont val="Tahoma"/>
            <charset val="1"/>
          </rPr>
          <t xml:space="preserve">Gairola, Krishan:
</t>
        </r>
        <r>
          <rPr>
            <sz val="9"/>
            <rFont val="Tahoma"/>
            <charset val="1"/>
          </rPr>
          <t>Gairola, Krishan:
Textfeld</t>
        </r>
      </text>
    </comment>
    <comment ref="J181" authorId="0" shapeId="0" xr:uid="{00000000-0006-0000-0000-000001070000}">
      <text>
        <r>
          <rPr>
            <b/>
            <sz val="9"/>
            <rFont val="Tahoma"/>
            <charset val="1"/>
          </rPr>
          <t xml:space="preserve">Gairola, Krishan:
</t>
        </r>
        <r>
          <rPr>
            <sz val="9"/>
            <rFont val="Tahoma"/>
            <charset val="1"/>
          </rPr>
          <t>Gairola, Krishan:
Textfeld</t>
        </r>
      </text>
    </comment>
    <comment ref="P181" authorId="0" shapeId="0" xr:uid="{00000000-0006-0000-0000-000002070000}">
      <text>
        <r>
          <rPr>
            <b/>
            <sz val="9"/>
            <rFont val="Tahoma"/>
            <charset val="1"/>
          </rPr>
          <t xml:space="preserve">Gairola, Krishan:
</t>
        </r>
        <r>
          <rPr>
            <sz val="9"/>
            <rFont val="Tahoma"/>
            <charset val="1"/>
          </rPr>
          <t>Gairola, Krishan:
Textfeld</t>
        </r>
      </text>
    </comment>
    <comment ref="Q181" authorId="0" shapeId="0" xr:uid="{00000000-0006-0000-0000-000003070000}">
      <text>
        <r>
          <rPr>
            <b/>
            <sz val="9"/>
            <rFont val="Tahoma"/>
            <charset val="1"/>
          </rPr>
          <t xml:space="preserve">Gairola, Krishan:
</t>
        </r>
        <r>
          <rPr>
            <sz val="9"/>
            <rFont val="Tahoma"/>
            <charset val="1"/>
          </rPr>
          <t>Gairola, Krishan:
Textfeld</t>
        </r>
      </text>
    </comment>
    <comment ref="R181" authorId="0" shapeId="0" xr:uid="{00000000-0006-0000-0000-000004070000}">
      <text>
        <r>
          <rPr>
            <b/>
            <sz val="9"/>
            <rFont val="Tahoma"/>
            <charset val="1"/>
          </rPr>
          <t xml:space="preserve">Gairola, Krishan:
</t>
        </r>
        <r>
          <rPr>
            <sz val="9"/>
            <rFont val="Tahoma"/>
            <charset val="1"/>
          </rPr>
          <t>Gairola, Krishan:
Textfeld</t>
        </r>
      </text>
    </comment>
    <comment ref="S181" authorId="0" shapeId="0" xr:uid="{00000000-0006-0000-0000-000005070000}">
      <text>
        <r>
          <rPr>
            <b/>
            <sz val="9"/>
            <rFont val="Tahoma"/>
            <charset val="1"/>
          </rPr>
          <t xml:space="preserve">Gairola, Krishan:
</t>
        </r>
        <r>
          <rPr>
            <sz val="9"/>
            <rFont val="Tahoma"/>
            <charset val="1"/>
          </rPr>
          <t>Gairola, Krishan:
Textfeld</t>
        </r>
      </text>
    </comment>
    <comment ref="T181" authorId="0" shapeId="0" xr:uid="{00000000-0006-0000-0000-000006070000}">
      <text>
        <r>
          <rPr>
            <b/>
            <sz val="9"/>
            <rFont val="Tahoma"/>
            <charset val="1"/>
          </rPr>
          <t xml:space="preserve">Gairola, Krishan:
</t>
        </r>
        <r>
          <rPr>
            <sz val="9"/>
            <rFont val="Tahoma"/>
            <charset val="1"/>
          </rPr>
          <t>Gairola, Krishan:
Textfeld</t>
        </r>
      </text>
    </comment>
    <comment ref="U181" authorId="0" shapeId="0" xr:uid="{00000000-0006-0000-0000-000007070000}">
      <text>
        <r>
          <rPr>
            <b/>
            <sz val="9"/>
            <rFont val="Tahoma"/>
            <charset val="1"/>
          </rPr>
          <t xml:space="preserve">Gairola, Krishan:
</t>
        </r>
        <r>
          <rPr>
            <sz val="9"/>
            <rFont val="Tahoma"/>
            <charset val="1"/>
          </rPr>
          <t>Gairola, Krishan:
Textfeld</t>
        </r>
      </text>
    </comment>
    <comment ref="V181" authorId="0" shapeId="0" xr:uid="{00000000-0006-0000-0000-000008070000}">
      <text>
        <r>
          <rPr>
            <b/>
            <sz val="9"/>
            <rFont val="Tahoma"/>
            <charset val="1"/>
          </rPr>
          <t xml:space="preserve">Gairola, Krishan:
</t>
        </r>
        <r>
          <rPr>
            <sz val="9"/>
            <rFont val="Tahoma"/>
            <charset val="1"/>
          </rPr>
          <t>Gairola, Krishan:
Textfeld</t>
        </r>
      </text>
    </comment>
    <comment ref="W181" authorId="0" shapeId="0" xr:uid="{00000000-0006-0000-0000-000009070000}">
      <text>
        <r>
          <rPr>
            <b/>
            <sz val="9"/>
            <rFont val="Tahoma"/>
            <charset val="1"/>
          </rPr>
          <t xml:space="preserve">Gairola, Krishan:
</t>
        </r>
        <r>
          <rPr>
            <sz val="9"/>
            <rFont val="Tahoma"/>
            <charset val="1"/>
          </rPr>
          <t>Gairola, Krishan:
Textfeld</t>
        </r>
      </text>
    </comment>
    <comment ref="X181" authorId="0" shapeId="0" xr:uid="{00000000-0006-0000-0000-00000A070000}">
      <text>
        <r>
          <rPr>
            <b/>
            <sz val="9"/>
            <rFont val="Tahoma"/>
            <charset val="1"/>
          </rPr>
          <t xml:space="preserve">Gairola, Krishan:
</t>
        </r>
        <r>
          <rPr>
            <sz val="9"/>
            <rFont val="Tahoma"/>
            <charset val="1"/>
          </rPr>
          <t>Gairola, Krishan:
Textfeld</t>
        </r>
      </text>
    </comment>
    <comment ref="Y181" authorId="0" shapeId="0" xr:uid="{00000000-0006-0000-0000-00000B070000}">
      <text>
        <r>
          <rPr>
            <b/>
            <sz val="9"/>
            <rFont val="Tahoma"/>
            <charset val="1"/>
          </rPr>
          <t xml:space="preserve">Gairola, Krishan:
</t>
        </r>
        <r>
          <rPr>
            <sz val="9"/>
            <rFont val="Tahoma"/>
            <charset val="1"/>
          </rPr>
          <t>Gairola, Krishan:
Textfeld</t>
        </r>
      </text>
    </comment>
    <comment ref="Z181" authorId="0" shapeId="0" xr:uid="{00000000-0006-0000-0000-00000C070000}">
      <text>
        <r>
          <rPr>
            <b/>
            <sz val="9"/>
            <rFont val="Tahoma"/>
            <charset val="1"/>
          </rPr>
          <t xml:space="preserve">Gairola, Krishan:
</t>
        </r>
        <r>
          <rPr>
            <sz val="9"/>
            <rFont val="Tahoma"/>
            <charset val="1"/>
          </rPr>
          <t>Gairola, Krishan:
Textfeld</t>
        </r>
      </text>
    </comment>
    <comment ref="I182" authorId="0" shapeId="0" xr:uid="{00000000-0006-0000-0000-00000D070000}">
      <text>
        <r>
          <rPr>
            <b/>
            <sz val="9"/>
            <rFont val="Tahoma"/>
            <charset val="1"/>
          </rPr>
          <t xml:space="preserve">von Kleist, Björn:
</t>
        </r>
        <r>
          <rPr>
            <sz val="9"/>
            <rFont val="Tahoma"/>
            <charset val="1"/>
          </rPr>
          <t>von Kleist, Björn:
CO2-Wert</t>
        </r>
      </text>
    </comment>
    <comment ref="J182" authorId="0" shapeId="0" xr:uid="{00000000-0006-0000-0000-00000E070000}">
      <text>
        <r>
          <rPr>
            <b/>
            <sz val="9"/>
            <rFont val="Tahoma"/>
            <charset val="1"/>
          </rPr>
          <t xml:space="preserve">von Kleist, Björn:
</t>
        </r>
        <r>
          <rPr>
            <sz val="9"/>
            <rFont val="Tahoma"/>
            <charset val="1"/>
          </rPr>
          <t>von Kleist, Björn:
CO2-Wert</t>
        </r>
      </text>
    </comment>
    <comment ref="K182" authorId="0" shapeId="0" xr:uid="{00000000-0006-0000-0000-00000F070000}">
      <text>
        <r>
          <rPr>
            <b/>
            <sz val="9"/>
            <rFont val="Tahoma"/>
            <charset val="1"/>
          </rPr>
          <t xml:space="preserve">von Kleist, Björn:
</t>
        </r>
        <r>
          <rPr>
            <sz val="9"/>
            <rFont val="Tahoma"/>
            <charset val="1"/>
          </rPr>
          <t>von Kleist, Björn:
CO2-Wert</t>
        </r>
      </text>
    </comment>
    <comment ref="L182" authorId="0" shapeId="0" xr:uid="{00000000-0006-0000-0000-000010070000}">
      <text>
        <r>
          <rPr>
            <b/>
            <sz val="9"/>
            <rFont val="Tahoma"/>
            <charset val="1"/>
          </rPr>
          <t xml:space="preserve">von Kleist, Björn:
</t>
        </r>
        <r>
          <rPr>
            <sz val="9"/>
            <rFont val="Tahoma"/>
            <charset val="1"/>
          </rPr>
          <t>von Kleist, Björn:
CO2-Wert</t>
        </r>
      </text>
    </comment>
    <comment ref="M182" authorId="0" shapeId="0" xr:uid="{00000000-0006-0000-0000-000011070000}">
      <text>
        <r>
          <rPr>
            <b/>
            <sz val="9"/>
            <rFont val="Tahoma"/>
            <charset val="1"/>
          </rPr>
          <t xml:space="preserve">von Kleist, Björn:
</t>
        </r>
        <r>
          <rPr>
            <sz val="9"/>
            <rFont val="Tahoma"/>
            <charset val="1"/>
          </rPr>
          <t>von Kleist, Björn:
CO2-Wert</t>
        </r>
      </text>
    </comment>
    <comment ref="N182" authorId="0" shapeId="0" xr:uid="{00000000-0006-0000-0000-000012070000}">
      <text>
        <r>
          <rPr>
            <b/>
            <sz val="9"/>
            <rFont val="Tahoma"/>
            <charset val="1"/>
          </rPr>
          <t xml:space="preserve">von Kleist, Björn:
</t>
        </r>
        <r>
          <rPr>
            <sz val="9"/>
            <rFont val="Tahoma"/>
            <charset val="1"/>
          </rPr>
          <t>von Kleist, Björn:
CO2-Wert</t>
        </r>
      </text>
    </comment>
    <comment ref="O182" authorId="0" shapeId="0" xr:uid="{00000000-0006-0000-0000-000013070000}">
      <text>
        <r>
          <rPr>
            <b/>
            <sz val="9"/>
            <rFont val="Tahoma"/>
            <charset val="1"/>
          </rPr>
          <t xml:space="preserve">von Kleist, Björn:
</t>
        </r>
        <r>
          <rPr>
            <sz val="9"/>
            <rFont val="Tahoma"/>
            <charset val="1"/>
          </rPr>
          <t>von Kleist, Björn:
CO2-Wert</t>
        </r>
      </text>
    </comment>
    <comment ref="P182" authorId="0" shapeId="0" xr:uid="{00000000-0006-0000-0000-000014070000}">
      <text>
        <r>
          <rPr>
            <b/>
            <sz val="9"/>
            <rFont val="Tahoma"/>
            <charset val="1"/>
          </rPr>
          <t xml:space="preserve">von Kleist, Björn:
</t>
        </r>
        <r>
          <rPr>
            <sz val="9"/>
            <rFont val="Tahoma"/>
            <charset val="1"/>
          </rPr>
          <t>von Kleist, Björn:
CO2-Wert</t>
        </r>
      </text>
    </comment>
    <comment ref="Q182" authorId="0" shapeId="0" xr:uid="{00000000-0006-0000-0000-000015070000}">
      <text>
        <r>
          <rPr>
            <b/>
            <sz val="9"/>
            <rFont val="Tahoma"/>
            <charset val="1"/>
          </rPr>
          <t xml:space="preserve">von Kleist, Björn:
</t>
        </r>
        <r>
          <rPr>
            <sz val="9"/>
            <rFont val="Tahoma"/>
            <charset val="1"/>
          </rPr>
          <t>von Kleist, Björn:
CO2-Wert</t>
        </r>
      </text>
    </comment>
    <comment ref="R182" authorId="0" shapeId="0" xr:uid="{00000000-0006-0000-0000-000016070000}">
      <text>
        <r>
          <rPr>
            <b/>
            <sz val="9"/>
            <rFont val="Tahoma"/>
            <charset val="1"/>
          </rPr>
          <t xml:space="preserve">von Kleist, Björn:
</t>
        </r>
        <r>
          <rPr>
            <sz val="9"/>
            <rFont val="Tahoma"/>
            <charset val="1"/>
          </rPr>
          <t>von Kleist, Björn:
CO2-Wert</t>
        </r>
      </text>
    </comment>
    <comment ref="S182" authorId="0" shapeId="0" xr:uid="{00000000-0006-0000-0000-000017070000}">
      <text>
        <r>
          <rPr>
            <b/>
            <sz val="9"/>
            <rFont val="Tahoma"/>
            <charset val="1"/>
          </rPr>
          <t xml:space="preserve">von Kleist, Björn:
</t>
        </r>
        <r>
          <rPr>
            <sz val="9"/>
            <rFont val="Tahoma"/>
            <charset val="1"/>
          </rPr>
          <t>von Kleist, Björn:
CO2-Wert</t>
        </r>
      </text>
    </comment>
    <comment ref="T182" authorId="0" shapeId="0" xr:uid="{00000000-0006-0000-0000-000018070000}">
      <text>
        <r>
          <rPr>
            <b/>
            <sz val="9"/>
            <rFont val="Tahoma"/>
            <charset val="1"/>
          </rPr>
          <t xml:space="preserve">von Kleist, Björn:
</t>
        </r>
        <r>
          <rPr>
            <sz val="9"/>
            <rFont val="Tahoma"/>
            <charset val="1"/>
          </rPr>
          <t>von Kleist, Björn:
CO2-Wert</t>
        </r>
      </text>
    </comment>
    <comment ref="U182" authorId="0" shapeId="0" xr:uid="{00000000-0006-0000-0000-000019070000}">
      <text>
        <r>
          <rPr>
            <b/>
            <sz val="9"/>
            <rFont val="Tahoma"/>
            <charset val="1"/>
          </rPr>
          <t xml:space="preserve">von Kleist, Björn:
</t>
        </r>
        <r>
          <rPr>
            <sz val="9"/>
            <rFont val="Tahoma"/>
            <charset val="1"/>
          </rPr>
          <t>von Kleist, Björn:
CO2-Wert</t>
        </r>
      </text>
    </comment>
    <comment ref="V182" authorId="0" shapeId="0" xr:uid="{00000000-0006-0000-0000-00001A070000}">
      <text>
        <r>
          <rPr>
            <b/>
            <sz val="9"/>
            <rFont val="Tahoma"/>
            <charset val="1"/>
          </rPr>
          <t xml:space="preserve">von Kleist, Björn:
</t>
        </r>
        <r>
          <rPr>
            <sz val="9"/>
            <rFont val="Tahoma"/>
            <charset val="1"/>
          </rPr>
          <t>von Kleist, Björn:
CO2-Wert</t>
        </r>
      </text>
    </comment>
    <comment ref="W182" authorId="0" shapeId="0" xr:uid="{00000000-0006-0000-0000-00001B070000}">
      <text>
        <r>
          <rPr>
            <b/>
            <sz val="9"/>
            <rFont val="Tahoma"/>
            <charset val="1"/>
          </rPr>
          <t xml:space="preserve">von Kleist, Björn:
</t>
        </r>
        <r>
          <rPr>
            <sz val="9"/>
            <rFont val="Tahoma"/>
            <charset val="1"/>
          </rPr>
          <t>von Kleist, Björn:
CO2-Wert</t>
        </r>
      </text>
    </comment>
    <comment ref="X182" authorId="0" shapeId="0" xr:uid="{00000000-0006-0000-0000-00001C070000}">
      <text>
        <r>
          <rPr>
            <b/>
            <sz val="9"/>
            <rFont val="Tahoma"/>
            <charset val="1"/>
          </rPr>
          <t xml:space="preserve">von Kleist, Björn:
</t>
        </r>
        <r>
          <rPr>
            <sz val="9"/>
            <rFont val="Tahoma"/>
            <charset val="1"/>
          </rPr>
          <t>von Kleist, Björn:
CO2-Wert</t>
        </r>
      </text>
    </comment>
    <comment ref="Y182" authorId="0" shapeId="0" xr:uid="{00000000-0006-0000-0000-00001D070000}">
      <text>
        <r>
          <rPr>
            <b/>
            <sz val="9"/>
            <rFont val="Tahoma"/>
            <charset val="1"/>
          </rPr>
          <t xml:space="preserve">von Kleist, Björn:
</t>
        </r>
        <r>
          <rPr>
            <sz val="9"/>
            <rFont val="Tahoma"/>
            <charset val="1"/>
          </rPr>
          <t>von Kleist, Björn:
CO2-Wert</t>
        </r>
      </text>
    </comment>
    <comment ref="Z182" authorId="0" shapeId="0" xr:uid="{00000000-0006-0000-0000-00001E070000}">
      <text>
        <r>
          <rPr>
            <b/>
            <sz val="9"/>
            <rFont val="Tahoma"/>
            <charset val="1"/>
          </rPr>
          <t xml:space="preserve">von Kleist, Björn:
</t>
        </r>
        <r>
          <rPr>
            <sz val="9"/>
            <rFont val="Tahoma"/>
            <charset val="1"/>
          </rPr>
          <t>von Kleist, Björn:
CO2-Wert</t>
        </r>
      </text>
    </comment>
    <comment ref="I183" authorId="0" shapeId="0" xr:uid="{00000000-0006-0000-0000-00001F070000}">
      <text>
        <r>
          <rPr>
            <b/>
            <sz val="9"/>
            <rFont val="Tahoma"/>
            <charset val="1"/>
          </rPr>
          <t xml:space="preserve">Gairola, Krishan:
</t>
        </r>
        <r>
          <rPr>
            <sz val="9"/>
            <rFont val="Tahoma"/>
            <charset val="1"/>
          </rPr>
          <t>Gairola, Krishan:
Textfeld</t>
        </r>
      </text>
    </comment>
    <comment ref="J183" authorId="0" shapeId="0" xr:uid="{00000000-0006-0000-0000-000020070000}">
      <text>
        <r>
          <rPr>
            <b/>
            <sz val="9"/>
            <rFont val="Tahoma"/>
            <charset val="1"/>
          </rPr>
          <t xml:space="preserve">Gairola, Krishan:
</t>
        </r>
        <r>
          <rPr>
            <sz val="9"/>
            <rFont val="Tahoma"/>
            <charset val="1"/>
          </rPr>
          <t>Gairola, Krishan:
Textfeld</t>
        </r>
      </text>
    </comment>
    <comment ref="K183" authorId="0" shapeId="0" xr:uid="{00000000-0006-0000-0000-000021070000}">
      <text>
        <r>
          <rPr>
            <b/>
            <sz val="9"/>
            <rFont val="Tahoma"/>
            <charset val="1"/>
          </rPr>
          <t xml:space="preserve">Gairola, Krishan:
</t>
        </r>
        <r>
          <rPr>
            <sz val="9"/>
            <rFont val="Tahoma"/>
            <charset val="1"/>
          </rPr>
          <t>Gairola, Krishan:
Textfeld</t>
        </r>
      </text>
    </comment>
    <comment ref="L183" authorId="0" shapeId="0" xr:uid="{00000000-0006-0000-0000-000022070000}">
      <text>
        <r>
          <rPr>
            <b/>
            <sz val="9"/>
            <rFont val="Tahoma"/>
            <charset val="1"/>
          </rPr>
          <t xml:space="preserve">Gairola, Krishan:
</t>
        </r>
        <r>
          <rPr>
            <sz val="9"/>
            <rFont val="Tahoma"/>
            <charset val="1"/>
          </rPr>
          <t>Gairola, Krishan:
Textfeld</t>
        </r>
      </text>
    </comment>
    <comment ref="M183" authorId="0" shapeId="0" xr:uid="{00000000-0006-0000-0000-000023070000}">
      <text>
        <r>
          <rPr>
            <b/>
            <sz val="9"/>
            <rFont val="Tahoma"/>
            <charset val="1"/>
          </rPr>
          <t xml:space="preserve">Gairola, Krishan:
</t>
        </r>
        <r>
          <rPr>
            <sz val="9"/>
            <rFont val="Tahoma"/>
            <charset val="1"/>
          </rPr>
          <t>Gairola, Krishan:
Textfeld</t>
        </r>
      </text>
    </comment>
    <comment ref="N183" authorId="0" shapeId="0" xr:uid="{00000000-0006-0000-0000-000024070000}">
      <text>
        <r>
          <rPr>
            <b/>
            <sz val="9"/>
            <rFont val="Tahoma"/>
            <charset val="1"/>
          </rPr>
          <t xml:space="preserve">Gairola, Krishan:
</t>
        </r>
        <r>
          <rPr>
            <sz val="9"/>
            <rFont val="Tahoma"/>
            <charset val="1"/>
          </rPr>
          <t>Gairola, Krishan:
Textfeld</t>
        </r>
      </text>
    </comment>
    <comment ref="O183" authorId="0" shapeId="0" xr:uid="{00000000-0006-0000-0000-000025070000}">
      <text>
        <r>
          <rPr>
            <b/>
            <sz val="9"/>
            <rFont val="Tahoma"/>
            <charset val="1"/>
          </rPr>
          <t xml:space="preserve">Gairola, Krishan:
</t>
        </r>
        <r>
          <rPr>
            <sz val="9"/>
            <rFont val="Tahoma"/>
            <charset val="1"/>
          </rPr>
          <t>Gairola, Krishan:
Textfeld</t>
        </r>
      </text>
    </comment>
    <comment ref="P183" authorId="0" shapeId="0" xr:uid="{00000000-0006-0000-0000-000026070000}">
      <text>
        <r>
          <rPr>
            <b/>
            <sz val="9"/>
            <rFont val="Tahoma"/>
            <charset val="1"/>
          </rPr>
          <t xml:space="preserve">Gairola, Krishan:
</t>
        </r>
        <r>
          <rPr>
            <sz val="9"/>
            <rFont val="Tahoma"/>
            <charset val="1"/>
          </rPr>
          <t>Gairola, Krishan:
Textfeld</t>
        </r>
      </text>
    </comment>
    <comment ref="Q183" authorId="0" shapeId="0" xr:uid="{00000000-0006-0000-0000-000027070000}">
      <text>
        <r>
          <rPr>
            <b/>
            <sz val="9"/>
            <rFont val="Tahoma"/>
            <charset val="1"/>
          </rPr>
          <t xml:space="preserve">Gairola, Krishan:
</t>
        </r>
        <r>
          <rPr>
            <sz val="9"/>
            <rFont val="Tahoma"/>
            <charset val="1"/>
          </rPr>
          <t>Gairola, Krishan:
Textfeld</t>
        </r>
      </text>
    </comment>
    <comment ref="R183" authorId="0" shapeId="0" xr:uid="{00000000-0006-0000-0000-000028070000}">
      <text>
        <r>
          <rPr>
            <b/>
            <sz val="9"/>
            <rFont val="Tahoma"/>
            <charset val="1"/>
          </rPr>
          <t xml:space="preserve">Gairola, Krishan:
</t>
        </r>
        <r>
          <rPr>
            <sz val="9"/>
            <rFont val="Tahoma"/>
            <charset val="1"/>
          </rPr>
          <t>Gairola, Krishan:
Textfeld</t>
        </r>
      </text>
    </comment>
    <comment ref="S183" authorId="0" shapeId="0" xr:uid="{00000000-0006-0000-0000-000029070000}">
      <text>
        <r>
          <rPr>
            <b/>
            <sz val="9"/>
            <rFont val="Tahoma"/>
            <charset val="1"/>
          </rPr>
          <t xml:space="preserve">Gairola, Krishan:
</t>
        </r>
        <r>
          <rPr>
            <sz val="9"/>
            <rFont val="Tahoma"/>
            <charset val="1"/>
          </rPr>
          <t>Gairola, Krishan:
Textfeld</t>
        </r>
      </text>
    </comment>
    <comment ref="T183" authorId="0" shapeId="0" xr:uid="{00000000-0006-0000-0000-00002A070000}">
      <text>
        <r>
          <rPr>
            <b/>
            <sz val="9"/>
            <rFont val="Tahoma"/>
            <charset val="1"/>
          </rPr>
          <t xml:space="preserve">Gairola, Krishan:
</t>
        </r>
        <r>
          <rPr>
            <sz val="9"/>
            <rFont val="Tahoma"/>
            <charset val="1"/>
          </rPr>
          <t>Gairola, Krishan:
Textfeld</t>
        </r>
      </text>
    </comment>
    <comment ref="U183" authorId="0" shapeId="0" xr:uid="{00000000-0006-0000-0000-00002B070000}">
      <text>
        <r>
          <rPr>
            <b/>
            <sz val="9"/>
            <rFont val="Tahoma"/>
            <charset val="1"/>
          </rPr>
          <t xml:space="preserve">Gairola, Krishan:
</t>
        </r>
        <r>
          <rPr>
            <sz val="9"/>
            <rFont val="Tahoma"/>
            <charset val="1"/>
          </rPr>
          <t>Gairola, Krishan:
Textfeld</t>
        </r>
      </text>
    </comment>
    <comment ref="V183" authorId="0" shapeId="0" xr:uid="{00000000-0006-0000-0000-00002C070000}">
      <text>
        <r>
          <rPr>
            <b/>
            <sz val="9"/>
            <rFont val="Tahoma"/>
            <charset val="1"/>
          </rPr>
          <t xml:space="preserve">Gairola, Krishan:
</t>
        </r>
        <r>
          <rPr>
            <sz val="9"/>
            <rFont val="Tahoma"/>
            <charset val="1"/>
          </rPr>
          <t>Gairola, Krishan:
Textfeld</t>
        </r>
      </text>
    </comment>
    <comment ref="W183" authorId="0" shapeId="0" xr:uid="{00000000-0006-0000-0000-00002D070000}">
      <text>
        <r>
          <rPr>
            <b/>
            <sz val="9"/>
            <rFont val="Tahoma"/>
            <charset val="1"/>
          </rPr>
          <t xml:space="preserve">Gairola, Krishan:
</t>
        </r>
        <r>
          <rPr>
            <sz val="9"/>
            <rFont val="Tahoma"/>
            <charset val="1"/>
          </rPr>
          <t>Gairola, Krishan:
Textfeld</t>
        </r>
      </text>
    </comment>
    <comment ref="X183" authorId="0" shapeId="0" xr:uid="{00000000-0006-0000-0000-00002E070000}">
      <text>
        <r>
          <rPr>
            <b/>
            <sz val="9"/>
            <rFont val="Tahoma"/>
            <charset val="1"/>
          </rPr>
          <t xml:space="preserve">Gairola, Krishan:
</t>
        </r>
        <r>
          <rPr>
            <sz val="9"/>
            <rFont val="Tahoma"/>
            <charset val="1"/>
          </rPr>
          <t>Gairola, Krishan:
Textfeld</t>
        </r>
      </text>
    </comment>
    <comment ref="Y183" authorId="0" shapeId="0" xr:uid="{00000000-0006-0000-0000-00002F070000}">
      <text>
        <r>
          <rPr>
            <b/>
            <sz val="9"/>
            <rFont val="Tahoma"/>
            <charset val="1"/>
          </rPr>
          <t xml:space="preserve">Gairola, Krishan:
</t>
        </r>
        <r>
          <rPr>
            <sz val="9"/>
            <rFont val="Tahoma"/>
            <charset val="1"/>
          </rPr>
          <t>Gairola, Krishan:
Textfeld</t>
        </r>
      </text>
    </comment>
    <comment ref="Z183" authorId="0" shapeId="0" xr:uid="{00000000-0006-0000-0000-000030070000}">
      <text>
        <r>
          <rPr>
            <b/>
            <sz val="9"/>
            <rFont val="Tahoma"/>
            <charset val="1"/>
          </rPr>
          <t xml:space="preserve">Gairola, Krishan:
</t>
        </r>
        <r>
          <rPr>
            <sz val="9"/>
            <rFont val="Tahoma"/>
            <charset val="1"/>
          </rPr>
          <t>Gairola, Krishan:
Textfeld</t>
        </r>
      </text>
    </comment>
    <comment ref="I184" authorId="0" shapeId="0" xr:uid="{00000000-0006-0000-0000-000031070000}">
      <text>
        <r>
          <rPr>
            <b/>
            <sz val="9"/>
            <rFont val="Tahoma"/>
            <charset val="1"/>
          </rPr>
          <t xml:space="preserve">von Kleist, Björn:
</t>
        </r>
        <r>
          <rPr>
            <sz val="9"/>
            <rFont val="Tahoma"/>
            <charset val="1"/>
          </rPr>
          <t>von Kleist, Björn:
CO2-Wert</t>
        </r>
      </text>
    </comment>
    <comment ref="J184" authorId="0" shapeId="0" xr:uid="{00000000-0006-0000-0000-000032070000}">
      <text>
        <r>
          <rPr>
            <b/>
            <sz val="9"/>
            <rFont val="Tahoma"/>
            <charset val="1"/>
          </rPr>
          <t xml:space="preserve">von Kleist, Björn:
</t>
        </r>
        <r>
          <rPr>
            <sz val="9"/>
            <rFont val="Tahoma"/>
            <charset val="1"/>
          </rPr>
          <t>von Kleist, Björn:
CO2-Wert</t>
        </r>
      </text>
    </comment>
    <comment ref="K184" authorId="0" shapeId="0" xr:uid="{00000000-0006-0000-0000-000033070000}">
      <text>
        <r>
          <rPr>
            <b/>
            <sz val="9"/>
            <rFont val="Tahoma"/>
            <charset val="1"/>
          </rPr>
          <t xml:space="preserve">von Kleist, Björn:
</t>
        </r>
        <r>
          <rPr>
            <sz val="9"/>
            <rFont val="Tahoma"/>
            <charset val="1"/>
          </rPr>
          <t>von Kleist, Björn:
CO2-Wert</t>
        </r>
      </text>
    </comment>
    <comment ref="L184" authorId="0" shapeId="0" xr:uid="{00000000-0006-0000-0000-000034070000}">
      <text>
        <r>
          <rPr>
            <b/>
            <sz val="9"/>
            <rFont val="Tahoma"/>
            <charset val="1"/>
          </rPr>
          <t xml:space="preserve">von Kleist, Björn:
</t>
        </r>
        <r>
          <rPr>
            <sz val="9"/>
            <rFont val="Tahoma"/>
            <charset val="1"/>
          </rPr>
          <t>von Kleist, Björn:
CO2-Wert</t>
        </r>
      </text>
    </comment>
    <comment ref="M184" authorId="0" shapeId="0" xr:uid="{00000000-0006-0000-0000-000035070000}">
      <text>
        <r>
          <rPr>
            <b/>
            <sz val="9"/>
            <rFont val="Tahoma"/>
            <charset val="1"/>
          </rPr>
          <t xml:space="preserve">von Kleist, Björn:
</t>
        </r>
        <r>
          <rPr>
            <sz val="9"/>
            <rFont val="Tahoma"/>
            <charset val="1"/>
          </rPr>
          <t>von Kleist, Björn:
CO2-Wert</t>
        </r>
      </text>
    </comment>
    <comment ref="N184" authorId="0" shapeId="0" xr:uid="{00000000-0006-0000-0000-000036070000}">
      <text>
        <r>
          <rPr>
            <b/>
            <sz val="9"/>
            <rFont val="Tahoma"/>
            <charset val="1"/>
          </rPr>
          <t xml:space="preserve">von Kleist, Björn:
</t>
        </r>
        <r>
          <rPr>
            <sz val="9"/>
            <rFont val="Tahoma"/>
            <charset val="1"/>
          </rPr>
          <t>von Kleist, Björn:
CO2-Wert</t>
        </r>
      </text>
    </comment>
    <comment ref="O184" authorId="0" shapeId="0" xr:uid="{00000000-0006-0000-0000-000037070000}">
      <text>
        <r>
          <rPr>
            <b/>
            <sz val="9"/>
            <rFont val="Tahoma"/>
            <charset val="1"/>
          </rPr>
          <t xml:space="preserve">von Kleist, Björn:
</t>
        </r>
        <r>
          <rPr>
            <sz val="9"/>
            <rFont val="Tahoma"/>
            <charset val="1"/>
          </rPr>
          <t>von Kleist, Björn:
CO2-Wert</t>
        </r>
      </text>
    </comment>
    <comment ref="P184" authorId="0" shapeId="0" xr:uid="{00000000-0006-0000-0000-000038070000}">
      <text>
        <r>
          <rPr>
            <b/>
            <sz val="9"/>
            <rFont val="Tahoma"/>
            <charset val="1"/>
          </rPr>
          <t xml:space="preserve">von Kleist, Björn:
</t>
        </r>
        <r>
          <rPr>
            <sz val="9"/>
            <rFont val="Tahoma"/>
            <charset val="1"/>
          </rPr>
          <t>von Kleist, Björn:
CO2-Wert</t>
        </r>
      </text>
    </comment>
    <comment ref="Q184" authorId="0" shapeId="0" xr:uid="{00000000-0006-0000-0000-000039070000}">
      <text>
        <r>
          <rPr>
            <b/>
            <sz val="9"/>
            <rFont val="Tahoma"/>
            <charset val="1"/>
          </rPr>
          <t xml:space="preserve">von Kleist, Björn:
</t>
        </r>
        <r>
          <rPr>
            <sz val="9"/>
            <rFont val="Tahoma"/>
            <charset val="1"/>
          </rPr>
          <t>von Kleist, Björn:
CO2-Wert</t>
        </r>
      </text>
    </comment>
    <comment ref="R184" authorId="0" shapeId="0" xr:uid="{00000000-0006-0000-0000-00003A070000}">
      <text>
        <r>
          <rPr>
            <b/>
            <sz val="9"/>
            <rFont val="Tahoma"/>
            <charset val="1"/>
          </rPr>
          <t xml:space="preserve">von Kleist, Björn:
</t>
        </r>
        <r>
          <rPr>
            <sz val="9"/>
            <rFont val="Tahoma"/>
            <charset val="1"/>
          </rPr>
          <t>von Kleist, Björn:
CO2-Wert</t>
        </r>
      </text>
    </comment>
    <comment ref="S184" authorId="0" shapeId="0" xr:uid="{00000000-0006-0000-0000-00003B070000}">
      <text>
        <r>
          <rPr>
            <b/>
            <sz val="9"/>
            <rFont val="Tahoma"/>
            <charset val="1"/>
          </rPr>
          <t xml:space="preserve">von Kleist, Björn:
</t>
        </r>
        <r>
          <rPr>
            <sz val="9"/>
            <rFont val="Tahoma"/>
            <charset val="1"/>
          </rPr>
          <t>von Kleist, Björn:
CO2-Wert</t>
        </r>
      </text>
    </comment>
    <comment ref="T184" authorId="0" shapeId="0" xr:uid="{00000000-0006-0000-0000-00003C070000}">
      <text>
        <r>
          <rPr>
            <b/>
            <sz val="9"/>
            <rFont val="Tahoma"/>
            <charset val="1"/>
          </rPr>
          <t xml:space="preserve">von Kleist, Björn:
</t>
        </r>
        <r>
          <rPr>
            <sz val="9"/>
            <rFont val="Tahoma"/>
            <charset val="1"/>
          </rPr>
          <t>von Kleist, Björn:
CO2-Wert</t>
        </r>
      </text>
    </comment>
    <comment ref="U184" authorId="0" shapeId="0" xr:uid="{00000000-0006-0000-0000-00003D070000}">
      <text>
        <r>
          <rPr>
            <b/>
            <sz val="9"/>
            <rFont val="Tahoma"/>
            <charset val="1"/>
          </rPr>
          <t xml:space="preserve">von Kleist, Björn:
</t>
        </r>
        <r>
          <rPr>
            <sz val="9"/>
            <rFont val="Tahoma"/>
            <charset val="1"/>
          </rPr>
          <t>von Kleist, Björn:
CO2-Wert</t>
        </r>
      </text>
    </comment>
    <comment ref="V184" authorId="0" shapeId="0" xr:uid="{00000000-0006-0000-0000-00003E070000}">
      <text>
        <r>
          <rPr>
            <b/>
            <sz val="9"/>
            <rFont val="Tahoma"/>
            <charset val="1"/>
          </rPr>
          <t xml:space="preserve">von Kleist, Björn:
</t>
        </r>
        <r>
          <rPr>
            <sz val="9"/>
            <rFont val="Tahoma"/>
            <charset val="1"/>
          </rPr>
          <t>von Kleist, Björn:
CO2-Wert</t>
        </r>
      </text>
    </comment>
    <comment ref="W184" authorId="0" shapeId="0" xr:uid="{00000000-0006-0000-0000-00003F070000}">
      <text>
        <r>
          <rPr>
            <b/>
            <sz val="9"/>
            <rFont val="Tahoma"/>
            <charset val="1"/>
          </rPr>
          <t xml:space="preserve">von Kleist, Björn:
</t>
        </r>
        <r>
          <rPr>
            <sz val="9"/>
            <rFont val="Tahoma"/>
            <charset val="1"/>
          </rPr>
          <t>von Kleist, Björn:
CO2-Wert</t>
        </r>
      </text>
    </comment>
    <comment ref="X184" authorId="0" shapeId="0" xr:uid="{00000000-0006-0000-0000-000040070000}">
      <text>
        <r>
          <rPr>
            <b/>
            <sz val="9"/>
            <rFont val="Tahoma"/>
            <charset val="1"/>
          </rPr>
          <t xml:space="preserve">von Kleist, Björn:
</t>
        </r>
        <r>
          <rPr>
            <sz val="9"/>
            <rFont val="Tahoma"/>
            <charset val="1"/>
          </rPr>
          <t>von Kleist, Björn:
CO2-Wert</t>
        </r>
      </text>
    </comment>
    <comment ref="Y184" authorId="0" shapeId="0" xr:uid="{00000000-0006-0000-0000-000041070000}">
      <text>
        <r>
          <rPr>
            <b/>
            <sz val="9"/>
            <rFont val="Tahoma"/>
            <charset val="1"/>
          </rPr>
          <t xml:space="preserve">von Kleist, Björn:
</t>
        </r>
        <r>
          <rPr>
            <sz val="9"/>
            <rFont val="Tahoma"/>
            <charset val="1"/>
          </rPr>
          <t>von Kleist, Björn:
CO2-Wert</t>
        </r>
      </text>
    </comment>
    <comment ref="Z184" authorId="0" shapeId="0" xr:uid="{00000000-0006-0000-0000-000042070000}">
      <text>
        <r>
          <rPr>
            <b/>
            <sz val="9"/>
            <rFont val="Tahoma"/>
            <charset val="1"/>
          </rPr>
          <t xml:space="preserve">von Kleist, Björn:
</t>
        </r>
        <r>
          <rPr>
            <sz val="9"/>
            <rFont val="Tahoma"/>
            <charset val="1"/>
          </rPr>
          <t>von Kleist, Björn:
CO2-Wert</t>
        </r>
      </text>
    </comment>
    <comment ref="I185" authorId="0" shapeId="0" xr:uid="{00000000-0006-0000-0000-000043070000}">
      <text>
        <r>
          <rPr>
            <b/>
            <sz val="9"/>
            <rFont val="Tahoma"/>
            <charset val="1"/>
          </rPr>
          <t xml:space="preserve">Gairola, Krishan:
</t>
        </r>
        <r>
          <rPr>
            <sz val="9"/>
            <rFont val="Tahoma"/>
            <charset val="1"/>
          </rPr>
          <t>Gairola, Krishan:
Textfeld</t>
        </r>
      </text>
    </comment>
    <comment ref="J185" authorId="0" shapeId="0" xr:uid="{00000000-0006-0000-0000-000044070000}">
      <text>
        <r>
          <rPr>
            <b/>
            <sz val="9"/>
            <rFont val="Tahoma"/>
            <charset val="1"/>
          </rPr>
          <t xml:space="preserve">Gairola, Krishan:
</t>
        </r>
        <r>
          <rPr>
            <sz val="9"/>
            <rFont val="Tahoma"/>
            <charset val="1"/>
          </rPr>
          <t>Gairola, Krishan:
Textfeld</t>
        </r>
      </text>
    </comment>
    <comment ref="K185" authorId="0" shapeId="0" xr:uid="{00000000-0006-0000-0000-000045070000}">
      <text>
        <r>
          <rPr>
            <b/>
            <sz val="9"/>
            <rFont val="Tahoma"/>
            <charset val="1"/>
          </rPr>
          <t xml:space="preserve">Gairola, Krishan:
</t>
        </r>
        <r>
          <rPr>
            <sz val="9"/>
            <rFont val="Tahoma"/>
            <charset val="1"/>
          </rPr>
          <t>Gairola, Krishan:
Textfeld</t>
        </r>
      </text>
    </comment>
    <comment ref="L185" authorId="0" shapeId="0" xr:uid="{00000000-0006-0000-0000-000046070000}">
      <text>
        <r>
          <rPr>
            <b/>
            <sz val="9"/>
            <rFont val="Tahoma"/>
            <charset val="1"/>
          </rPr>
          <t xml:space="preserve">Gairola, Krishan:
</t>
        </r>
        <r>
          <rPr>
            <sz val="9"/>
            <rFont val="Tahoma"/>
            <charset val="1"/>
          </rPr>
          <t>Gairola, Krishan:
Textfeld</t>
        </r>
      </text>
    </comment>
    <comment ref="M185" authorId="0" shapeId="0" xr:uid="{00000000-0006-0000-0000-000047070000}">
      <text>
        <r>
          <rPr>
            <b/>
            <sz val="9"/>
            <rFont val="Tahoma"/>
            <charset val="1"/>
          </rPr>
          <t xml:space="preserve">Gairola, Krishan:
</t>
        </r>
        <r>
          <rPr>
            <sz val="9"/>
            <rFont val="Tahoma"/>
            <charset val="1"/>
          </rPr>
          <t>Gairola, Krishan:
Textfeld</t>
        </r>
      </text>
    </comment>
    <comment ref="N185" authorId="0" shapeId="0" xr:uid="{00000000-0006-0000-0000-000048070000}">
      <text>
        <r>
          <rPr>
            <b/>
            <sz val="9"/>
            <rFont val="Tahoma"/>
            <charset val="1"/>
          </rPr>
          <t xml:space="preserve">Gairola, Krishan:
</t>
        </r>
        <r>
          <rPr>
            <sz val="9"/>
            <rFont val="Tahoma"/>
            <charset val="1"/>
          </rPr>
          <t>Gairola, Krishan:
Textfeld</t>
        </r>
      </text>
    </comment>
    <comment ref="O185" authorId="0" shapeId="0" xr:uid="{00000000-0006-0000-0000-000049070000}">
      <text>
        <r>
          <rPr>
            <b/>
            <sz val="9"/>
            <rFont val="Tahoma"/>
            <charset val="1"/>
          </rPr>
          <t xml:space="preserve">Gairola, Krishan:
</t>
        </r>
        <r>
          <rPr>
            <sz val="9"/>
            <rFont val="Tahoma"/>
            <charset val="1"/>
          </rPr>
          <t>Gairola, Krishan:
Textfeld</t>
        </r>
      </text>
    </comment>
    <comment ref="P185" authorId="0" shapeId="0" xr:uid="{00000000-0006-0000-0000-00004A070000}">
      <text>
        <r>
          <rPr>
            <b/>
            <sz val="9"/>
            <rFont val="Tahoma"/>
            <charset val="1"/>
          </rPr>
          <t xml:space="preserve">Gairola, Krishan:
</t>
        </r>
        <r>
          <rPr>
            <sz val="9"/>
            <rFont val="Tahoma"/>
            <charset val="1"/>
          </rPr>
          <t>Gairola, Krishan:
Textfeld</t>
        </r>
      </text>
    </comment>
    <comment ref="Q185" authorId="0" shapeId="0" xr:uid="{00000000-0006-0000-0000-00004B070000}">
      <text>
        <r>
          <rPr>
            <b/>
            <sz val="9"/>
            <rFont val="Tahoma"/>
            <charset val="1"/>
          </rPr>
          <t xml:space="preserve">Gairola, Krishan:
</t>
        </r>
        <r>
          <rPr>
            <sz val="9"/>
            <rFont val="Tahoma"/>
            <charset val="1"/>
          </rPr>
          <t>Gairola, Krishan:
Textfeld</t>
        </r>
      </text>
    </comment>
    <comment ref="R185" authorId="0" shapeId="0" xr:uid="{00000000-0006-0000-0000-00004C070000}">
      <text>
        <r>
          <rPr>
            <b/>
            <sz val="9"/>
            <rFont val="Tahoma"/>
            <charset val="1"/>
          </rPr>
          <t xml:space="preserve">Gairola, Krishan:
</t>
        </r>
        <r>
          <rPr>
            <sz val="9"/>
            <rFont val="Tahoma"/>
            <charset val="1"/>
          </rPr>
          <t>Gairola, Krishan:
Textfeld</t>
        </r>
      </text>
    </comment>
    <comment ref="S185" authorId="0" shapeId="0" xr:uid="{00000000-0006-0000-0000-00004D070000}">
      <text>
        <r>
          <rPr>
            <b/>
            <sz val="9"/>
            <rFont val="Tahoma"/>
            <charset val="1"/>
          </rPr>
          <t xml:space="preserve">Gairola, Krishan:
</t>
        </r>
        <r>
          <rPr>
            <sz val="9"/>
            <rFont val="Tahoma"/>
            <charset val="1"/>
          </rPr>
          <t>Gairola, Krishan:
Textfeld</t>
        </r>
      </text>
    </comment>
    <comment ref="T185" authorId="0" shapeId="0" xr:uid="{00000000-0006-0000-0000-00004E070000}">
      <text>
        <r>
          <rPr>
            <b/>
            <sz val="9"/>
            <rFont val="Tahoma"/>
            <charset val="1"/>
          </rPr>
          <t xml:space="preserve">Gairola, Krishan:
</t>
        </r>
        <r>
          <rPr>
            <sz val="9"/>
            <rFont val="Tahoma"/>
            <charset val="1"/>
          </rPr>
          <t>Gairola, Krishan:
Textfeld</t>
        </r>
      </text>
    </comment>
    <comment ref="U185" authorId="0" shapeId="0" xr:uid="{00000000-0006-0000-0000-00004F070000}">
      <text>
        <r>
          <rPr>
            <b/>
            <sz val="9"/>
            <rFont val="Tahoma"/>
            <charset val="1"/>
          </rPr>
          <t xml:space="preserve">Gairola, Krishan:
</t>
        </r>
        <r>
          <rPr>
            <sz val="9"/>
            <rFont val="Tahoma"/>
            <charset val="1"/>
          </rPr>
          <t>Gairola, Krishan:
Textfeld</t>
        </r>
      </text>
    </comment>
    <comment ref="V185" authorId="0" shapeId="0" xr:uid="{00000000-0006-0000-0000-000050070000}">
      <text>
        <r>
          <rPr>
            <b/>
            <sz val="9"/>
            <rFont val="Tahoma"/>
            <charset val="1"/>
          </rPr>
          <t xml:space="preserve">Gairola, Krishan:
</t>
        </r>
        <r>
          <rPr>
            <sz val="9"/>
            <rFont val="Tahoma"/>
            <charset val="1"/>
          </rPr>
          <t>Gairola, Krishan:
Textfeld</t>
        </r>
      </text>
    </comment>
    <comment ref="W185" authorId="0" shapeId="0" xr:uid="{00000000-0006-0000-0000-000051070000}">
      <text>
        <r>
          <rPr>
            <b/>
            <sz val="9"/>
            <rFont val="Tahoma"/>
            <charset val="1"/>
          </rPr>
          <t xml:space="preserve">Gairola, Krishan:
</t>
        </r>
        <r>
          <rPr>
            <sz val="9"/>
            <rFont val="Tahoma"/>
            <charset val="1"/>
          </rPr>
          <t>Gairola, Krishan:
Textfeld</t>
        </r>
      </text>
    </comment>
    <comment ref="X185" authorId="0" shapeId="0" xr:uid="{00000000-0006-0000-0000-000052070000}">
      <text>
        <r>
          <rPr>
            <b/>
            <sz val="9"/>
            <rFont val="Tahoma"/>
            <charset val="1"/>
          </rPr>
          <t xml:space="preserve">Gairola, Krishan:
</t>
        </r>
        <r>
          <rPr>
            <sz val="9"/>
            <rFont val="Tahoma"/>
            <charset val="1"/>
          </rPr>
          <t>Gairola, Krishan:
Textfeld</t>
        </r>
      </text>
    </comment>
    <comment ref="Y185" authorId="0" shapeId="0" xr:uid="{00000000-0006-0000-0000-000053070000}">
      <text>
        <r>
          <rPr>
            <b/>
            <sz val="9"/>
            <rFont val="Tahoma"/>
            <charset val="1"/>
          </rPr>
          <t xml:space="preserve">Gairola, Krishan:
</t>
        </r>
        <r>
          <rPr>
            <sz val="9"/>
            <rFont val="Tahoma"/>
            <charset val="1"/>
          </rPr>
          <t>Gairola, Krishan:
Textfeld</t>
        </r>
      </text>
    </comment>
    <comment ref="Z185" authorId="0" shapeId="0" xr:uid="{00000000-0006-0000-0000-000054070000}">
      <text>
        <r>
          <rPr>
            <b/>
            <sz val="9"/>
            <rFont val="Tahoma"/>
            <charset val="1"/>
          </rPr>
          <t xml:space="preserve">Gairola, Krishan:
</t>
        </r>
        <r>
          <rPr>
            <sz val="9"/>
            <rFont val="Tahoma"/>
            <charset val="1"/>
          </rPr>
          <t>Gairola, Krishan:
Textfeld</t>
        </r>
      </text>
    </comment>
    <comment ref="I186" authorId="0" shapeId="0" xr:uid="{00000000-0006-0000-0000-000055070000}">
      <text>
        <r>
          <rPr>
            <b/>
            <sz val="9"/>
            <rFont val="Tahoma"/>
            <charset val="1"/>
          </rPr>
          <t xml:space="preserve">von Kleist, Björn:
</t>
        </r>
        <r>
          <rPr>
            <sz val="9"/>
            <rFont val="Tahoma"/>
            <charset val="1"/>
          </rPr>
          <t>von Kleist, Björn:
CO2-Wert</t>
        </r>
      </text>
    </comment>
    <comment ref="J186" authorId="0" shapeId="0" xr:uid="{00000000-0006-0000-0000-000056070000}">
      <text>
        <r>
          <rPr>
            <b/>
            <sz val="9"/>
            <rFont val="Tahoma"/>
            <charset val="1"/>
          </rPr>
          <t xml:space="preserve">von Kleist, Björn:
</t>
        </r>
        <r>
          <rPr>
            <sz val="9"/>
            <rFont val="Tahoma"/>
            <charset val="1"/>
          </rPr>
          <t>von Kleist, Björn:
CO2-Wert</t>
        </r>
      </text>
    </comment>
    <comment ref="K186" authorId="0" shapeId="0" xr:uid="{00000000-0006-0000-0000-000057070000}">
      <text>
        <r>
          <rPr>
            <b/>
            <sz val="9"/>
            <rFont val="Tahoma"/>
            <charset val="1"/>
          </rPr>
          <t xml:space="preserve">von Kleist, Björn:
</t>
        </r>
        <r>
          <rPr>
            <sz val="9"/>
            <rFont val="Tahoma"/>
            <charset val="1"/>
          </rPr>
          <t>von Kleist, Björn:
CO2-Wert</t>
        </r>
      </text>
    </comment>
    <comment ref="L186" authorId="0" shapeId="0" xr:uid="{00000000-0006-0000-0000-000058070000}">
      <text>
        <r>
          <rPr>
            <b/>
            <sz val="9"/>
            <rFont val="Tahoma"/>
            <charset val="1"/>
          </rPr>
          <t xml:space="preserve">von Kleist, Björn:
</t>
        </r>
        <r>
          <rPr>
            <sz val="9"/>
            <rFont val="Tahoma"/>
            <charset val="1"/>
          </rPr>
          <t>von Kleist, Björn:
CO2-Wert</t>
        </r>
      </text>
    </comment>
    <comment ref="M186" authorId="0" shapeId="0" xr:uid="{00000000-0006-0000-0000-000059070000}">
      <text>
        <r>
          <rPr>
            <b/>
            <sz val="9"/>
            <rFont val="Tahoma"/>
            <charset val="1"/>
          </rPr>
          <t xml:space="preserve">von Kleist, Björn:
</t>
        </r>
        <r>
          <rPr>
            <sz val="9"/>
            <rFont val="Tahoma"/>
            <charset val="1"/>
          </rPr>
          <t>von Kleist, Björn:
CO2-Wert</t>
        </r>
      </text>
    </comment>
    <comment ref="N186" authorId="0" shapeId="0" xr:uid="{00000000-0006-0000-0000-00005A070000}">
      <text>
        <r>
          <rPr>
            <b/>
            <sz val="9"/>
            <rFont val="Tahoma"/>
            <charset val="1"/>
          </rPr>
          <t xml:space="preserve">von Kleist, Björn:
</t>
        </r>
        <r>
          <rPr>
            <sz val="9"/>
            <rFont val="Tahoma"/>
            <charset val="1"/>
          </rPr>
          <t>von Kleist, Björn:
CO2-Wert</t>
        </r>
      </text>
    </comment>
    <comment ref="O186" authorId="0" shapeId="0" xr:uid="{00000000-0006-0000-0000-00005B070000}">
      <text>
        <r>
          <rPr>
            <b/>
            <sz val="9"/>
            <rFont val="Tahoma"/>
            <charset val="1"/>
          </rPr>
          <t xml:space="preserve">von Kleist, Björn:
</t>
        </r>
        <r>
          <rPr>
            <sz val="9"/>
            <rFont val="Tahoma"/>
            <charset val="1"/>
          </rPr>
          <t>von Kleist, Björn:
CO2-Wert</t>
        </r>
      </text>
    </comment>
    <comment ref="P186" authorId="0" shapeId="0" xr:uid="{00000000-0006-0000-0000-00005C070000}">
      <text>
        <r>
          <rPr>
            <b/>
            <sz val="9"/>
            <rFont val="Tahoma"/>
            <charset val="1"/>
          </rPr>
          <t xml:space="preserve">von Kleist, Björn:
</t>
        </r>
        <r>
          <rPr>
            <sz val="9"/>
            <rFont val="Tahoma"/>
            <charset val="1"/>
          </rPr>
          <t>von Kleist, Björn:
CO2-Wert</t>
        </r>
      </text>
    </comment>
    <comment ref="Q186" authorId="0" shapeId="0" xr:uid="{00000000-0006-0000-0000-00005D070000}">
      <text>
        <r>
          <rPr>
            <b/>
            <sz val="9"/>
            <rFont val="Tahoma"/>
            <charset val="1"/>
          </rPr>
          <t xml:space="preserve">von Kleist, Björn:
</t>
        </r>
        <r>
          <rPr>
            <sz val="9"/>
            <rFont val="Tahoma"/>
            <charset val="1"/>
          </rPr>
          <t>von Kleist, Björn:
CO2-Wert</t>
        </r>
      </text>
    </comment>
    <comment ref="R186" authorId="0" shapeId="0" xr:uid="{00000000-0006-0000-0000-00005E070000}">
      <text>
        <r>
          <rPr>
            <b/>
            <sz val="9"/>
            <rFont val="Tahoma"/>
            <charset val="1"/>
          </rPr>
          <t xml:space="preserve">von Kleist, Björn:
</t>
        </r>
        <r>
          <rPr>
            <sz val="9"/>
            <rFont val="Tahoma"/>
            <charset val="1"/>
          </rPr>
          <t>von Kleist, Björn:
CO2-Wert</t>
        </r>
      </text>
    </comment>
    <comment ref="S186" authorId="0" shapeId="0" xr:uid="{00000000-0006-0000-0000-00005F070000}">
      <text>
        <r>
          <rPr>
            <b/>
            <sz val="9"/>
            <rFont val="Tahoma"/>
            <charset val="1"/>
          </rPr>
          <t xml:space="preserve">von Kleist, Björn:
</t>
        </r>
        <r>
          <rPr>
            <sz val="9"/>
            <rFont val="Tahoma"/>
            <charset val="1"/>
          </rPr>
          <t>von Kleist, Björn:
CO2-Wert</t>
        </r>
      </text>
    </comment>
    <comment ref="T186" authorId="0" shapeId="0" xr:uid="{00000000-0006-0000-0000-000060070000}">
      <text>
        <r>
          <rPr>
            <b/>
            <sz val="9"/>
            <rFont val="Tahoma"/>
            <charset val="1"/>
          </rPr>
          <t xml:space="preserve">von Kleist, Björn:
</t>
        </r>
        <r>
          <rPr>
            <sz val="9"/>
            <rFont val="Tahoma"/>
            <charset val="1"/>
          </rPr>
          <t>von Kleist, Björn:
CO2-Wert</t>
        </r>
      </text>
    </comment>
    <comment ref="U186" authorId="0" shapeId="0" xr:uid="{00000000-0006-0000-0000-000061070000}">
      <text>
        <r>
          <rPr>
            <b/>
            <sz val="9"/>
            <rFont val="Tahoma"/>
            <charset val="1"/>
          </rPr>
          <t xml:space="preserve">von Kleist, Björn:
</t>
        </r>
        <r>
          <rPr>
            <sz val="9"/>
            <rFont val="Tahoma"/>
            <charset val="1"/>
          </rPr>
          <t>von Kleist, Björn:
CO2-Wert</t>
        </r>
      </text>
    </comment>
    <comment ref="V186" authorId="0" shapeId="0" xr:uid="{00000000-0006-0000-0000-000062070000}">
      <text>
        <r>
          <rPr>
            <b/>
            <sz val="9"/>
            <rFont val="Tahoma"/>
            <charset val="1"/>
          </rPr>
          <t xml:space="preserve">von Kleist, Björn:
</t>
        </r>
        <r>
          <rPr>
            <sz val="9"/>
            <rFont val="Tahoma"/>
            <charset val="1"/>
          </rPr>
          <t>von Kleist, Björn:
CO2-Wert</t>
        </r>
      </text>
    </comment>
    <comment ref="W186" authorId="0" shapeId="0" xr:uid="{00000000-0006-0000-0000-000063070000}">
      <text>
        <r>
          <rPr>
            <b/>
            <sz val="9"/>
            <rFont val="Tahoma"/>
            <charset val="1"/>
          </rPr>
          <t xml:space="preserve">von Kleist, Björn:
</t>
        </r>
        <r>
          <rPr>
            <sz val="9"/>
            <rFont val="Tahoma"/>
            <charset val="1"/>
          </rPr>
          <t>von Kleist, Björn:
CO2-Wert</t>
        </r>
      </text>
    </comment>
    <comment ref="X186" authorId="0" shapeId="0" xr:uid="{00000000-0006-0000-0000-000064070000}">
      <text>
        <r>
          <rPr>
            <b/>
            <sz val="9"/>
            <rFont val="Tahoma"/>
            <charset val="1"/>
          </rPr>
          <t xml:space="preserve">von Kleist, Björn:
</t>
        </r>
        <r>
          <rPr>
            <sz val="9"/>
            <rFont val="Tahoma"/>
            <charset val="1"/>
          </rPr>
          <t>von Kleist, Björn:
CO2-Wert</t>
        </r>
      </text>
    </comment>
    <comment ref="Y186" authorId="0" shapeId="0" xr:uid="{00000000-0006-0000-0000-000065070000}">
      <text>
        <r>
          <rPr>
            <b/>
            <sz val="9"/>
            <rFont val="Tahoma"/>
            <charset val="1"/>
          </rPr>
          <t xml:space="preserve">von Kleist, Björn:
</t>
        </r>
        <r>
          <rPr>
            <sz val="9"/>
            <rFont val="Tahoma"/>
            <charset val="1"/>
          </rPr>
          <t>von Kleist, Björn:
CO2-Wert</t>
        </r>
      </text>
    </comment>
    <comment ref="Z186" authorId="0" shapeId="0" xr:uid="{00000000-0006-0000-0000-000066070000}">
      <text>
        <r>
          <rPr>
            <b/>
            <sz val="9"/>
            <rFont val="Tahoma"/>
            <charset val="1"/>
          </rPr>
          <t xml:space="preserve">von Kleist, Björn:
</t>
        </r>
        <r>
          <rPr>
            <sz val="9"/>
            <rFont val="Tahoma"/>
            <charset val="1"/>
          </rPr>
          <t>von Kleist, Björn:
CO2-Wert</t>
        </r>
      </text>
    </comment>
    <comment ref="I187" authorId="0" shapeId="0" xr:uid="{00000000-0006-0000-0000-000067070000}">
      <text>
        <r>
          <rPr>
            <b/>
            <sz val="9"/>
            <rFont val="Tahoma"/>
            <charset val="1"/>
          </rPr>
          <t xml:space="preserve">Gairola, Krishan:
</t>
        </r>
        <r>
          <rPr>
            <sz val="9"/>
            <rFont val="Tahoma"/>
            <charset val="1"/>
          </rPr>
          <t>Gairola, Krishan:
Textfeld</t>
        </r>
      </text>
    </comment>
    <comment ref="J187" authorId="0" shapeId="0" xr:uid="{00000000-0006-0000-0000-000068070000}">
      <text>
        <r>
          <rPr>
            <b/>
            <sz val="9"/>
            <rFont val="Tahoma"/>
            <charset val="1"/>
          </rPr>
          <t xml:space="preserve">Gairola, Krishan:
</t>
        </r>
        <r>
          <rPr>
            <sz val="9"/>
            <rFont val="Tahoma"/>
            <charset val="1"/>
          </rPr>
          <t>Gairola, Krishan:
Textfeld</t>
        </r>
      </text>
    </comment>
    <comment ref="K187" authorId="0" shapeId="0" xr:uid="{00000000-0006-0000-0000-000069070000}">
      <text>
        <r>
          <rPr>
            <b/>
            <sz val="9"/>
            <rFont val="Tahoma"/>
            <charset val="1"/>
          </rPr>
          <t xml:space="preserve">Gairola, Krishan:
</t>
        </r>
        <r>
          <rPr>
            <sz val="9"/>
            <rFont val="Tahoma"/>
            <charset val="1"/>
          </rPr>
          <t>Gairola, Krishan:
Textfeld</t>
        </r>
      </text>
    </comment>
    <comment ref="L187" authorId="0" shapeId="0" xr:uid="{00000000-0006-0000-0000-00006A070000}">
      <text>
        <r>
          <rPr>
            <b/>
            <sz val="9"/>
            <rFont val="Tahoma"/>
            <charset val="1"/>
          </rPr>
          <t xml:space="preserve">Gairola, Krishan:
</t>
        </r>
        <r>
          <rPr>
            <sz val="9"/>
            <rFont val="Tahoma"/>
            <charset val="1"/>
          </rPr>
          <t>Gairola, Krishan:
Textfeld</t>
        </r>
      </text>
    </comment>
    <comment ref="M187" authorId="0" shapeId="0" xr:uid="{00000000-0006-0000-0000-00006B070000}">
      <text>
        <r>
          <rPr>
            <b/>
            <sz val="9"/>
            <rFont val="Tahoma"/>
            <charset val="1"/>
          </rPr>
          <t xml:space="preserve">Gairola, Krishan:
</t>
        </r>
        <r>
          <rPr>
            <sz val="9"/>
            <rFont val="Tahoma"/>
            <charset val="1"/>
          </rPr>
          <t>Gairola, Krishan:
Textfeld</t>
        </r>
      </text>
    </comment>
    <comment ref="N187" authorId="0" shapeId="0" xr:uid="{00000000-0006-0000-0000-00006C070000}">
      <text>
        <r>
          <rPr>
            <b/>
            <sz val="9"/>
            <rFont val="Tahoma"/>
            <charset val="1"/>
          </rPr>
          <t xml:space="preserve">Gairola, Krishan:
</t>
        </r>
        <r>
          <rPr>
            <sz val="9"/>
            <rFont val="Tahoma"/>
            <charset val="1"/>
          </rPr>
          <t>Gairola, Krishan:
Textfeld</t>
        </r>
      </text>
    </comment>
    <comment ref="O187" authorId="0" shapeId="0" xr:uid="{00000000-0006-0000-0000-00006D070000}">
      <text>
        <r>
          <rPr>
            <b/>
            <sz val="9"/>
            <rFont val="Tahoma"/>
            <charset val="1"/>
          </rPr>
          <t xml:space="preserve">Gairola, Krishan:
</t>
        </r>
        <r>
          <rPr>
            <sz val="9"/>
            <rFont val="Tahoma"/>
            <charset val="1"/>
          </rPr>
          <t>Gairola, Krishan:
Textfeld</t>
        </r>
      </text>
    </comment>
    <comment ref="P187" authorId="0" shapeId="0" xr:uid="{00000000-0006-0000-0000-00006E070000}">
      <text>
        <r>
          <rPr>
            <b/>
            <sz val="9"/>
            <rFont val="Tahoma"/>
            <charset val="1"/>
          </rPr>
          <t xml:space="preserve">Gairola, Krishan:
</t>
        </r>
        <r>
          <rPr>
            <sz val="9"/>
            <rFont val="Tahoma"/>
            <charset val="1"/>
          </rPr>
          <t>Gairola, Krishan:
Textfeld</t>
        </r>
      </text>
    </comment>
    <comment ref="Q187" authorId="0" shapeId="0" xr:uid="{00000000-0006-0000-0000-00006F070000}">
      <text>
        <r>
          <rPr>
            <b/>
            <sz val="9"/>
            <rFont val="Tahoma"/>
            <charset val="1"/>
          </rPr>
          <t xml:space="preserve">Gairola, Krishan:
</t>
        </r>
        <r>
          <rPr>
            <sz val="9"/>
            <rFont val="Tahoma"/>
            <charset val="1"/>
          </rPr>
          <t>Gairola, Krishan:
Textfeld</t>
        </r>
      </text>
    </comment>
    <comment ref="R187" authorId="0" shapeId="0" xr:uid="{00000000-0006-0000-0000-000070070000}">
      <text>
        <r>
          <rPr>
            <b/>
            <sz val="9"/>
            <rFont val="Tahoma"/>
            <charset val="1"/>
          </rPr>
          <t xml:space="preserve">Gairola, Krishan:
</t>
        </r>
        <r>
          <rPr>
            <sz val="9"/>
            <rFont val="Tahoma"/>
            <charset val="1"/>
          </rPr>
          <t>Gairola, Krishan:
Textfeld</t>
        </r>
      </text>
    </comment>
    <comment ref="S187" authorId="0" shapeId="0" xr:uid="{00000000-0006-0000-0000-000071070000}">
      <text>
        <r>
          <rPr>
            <b/>
            <sz val="9"/>
            <rFont val="Tahoma"/>
            <charset val="1"/>
          </rPr>
          <t xml:space="preserve">Gairola, Krishan:
</t>
        </r>
        <r>
          <rPr>
            <sz val="9"/>
            <rFont val="Tahoma"/>
            <charset val="1"/>
          </rPr>
          <t>Gairola, Krishan:
Textfeld</t>
        </r>
      </text>
    </comment>
    <comment ref="T187" authorId="0" shapeId="0" xr:uid="{00000000-0006-0000-0000-000072070000}">
      <text>
        <r>
          <rPr>
            <b/>
            <sz val="9"/>
            <rFont val="Tahoma"/>
            <charset val="1"/>
          </rPr>
          <t xml:space="preserve">Gairola, Krishan:
</t>
        </r>
        <r>
          <rPr>
            <sz val="9"/>
            <rFont val="Tahoma"/>
            <charset val="1"/>
          </rPr>
          <t>Gairola, Krishan:
Textfeld</t>
        </r>
      </text>
    </comment>
    <comment ref="U187" authorId="0" shapeId="0" xr:uid="{00000000-0006-0000-0000-000073070000}">
      <text>
        <r>
          <rPr>
            <b/>
            <sz val="9"/>
            <rFont val="Tahoma"/>
            <charset val="1"/>
          </rPr>
          <t xml:space="preserve">Gairola, Krishan:
</t>
        </r>
        <r>
          <rPr>
            <sz val="9"/>
            <rFont val="Tahoma"/>
            <charset val="1"/>
          </rPr>
          <t>Gairola, Krishan:
Textfeld</t>
        </r>
      </text>
    </comment>
    <comment ref="V187" authorId="0" shapeId="0" xr:uid="{00000000-0006-0000-0000-000074070000}">
      <text>
        <r>
          <rPr>
            <b/>
            <sz val="9"/>
            <rFont val="Tahoma"/>
            <charset val="1"/>
          </rPr>
          <t xml:space="preserve">Gairola, Krishan:
</t>
        </r>
        <r>
          <rPr>
            <sz val="9"/>
            <rFont val="Tahoma"/>
            <charset val="1"/>
          </rPr>
          <t>Gairola, Krishan:
Textfeld</t>
        </r>
      </text>
    </comment>
    <comment ref="W187" authorId="0" shapeId="0" xr:uid="{00000000-0006-0000-0000-000075070000}">
      <text>
        <r>
          <rPr>
            <b/>
            <sz val="9"/>
            <rFont val="Tahoma"/>
            <charset val="1"/>
          </rPr>
          <t xml:space="preserve">Gairola, Krishan:
</t>
        </r>
        <r>
          <rPr>
            <sz val="9"/>
            <rFont val="Tahoma"/>
            <charset val="1"/>
          </rPr>
          <t>Gairola, Krishan:
Textfeld</t>
        </r>
      </text>
    </comment>
    <comment ref="X187" authorId="0" shapeId="0" xr:uid="{00000000-0006-0000-0000-000076070000}">
      <text>
        <r>
          <rPr>
            <b/>
            <sz val="9"/>
            <rFont val="Tahoma"/>
            <charset val="1"/>
          </rPr>
          <t xml:space="preserve">Gairola, Krishan:
</t>
        </r>
        <r>
          <rPr>
            <sz val="9"/>
            <rFont val="Tahoma"/>
            <charset val="1"/>
          </rPr>
          <t>Gairola, Krishan:
Textfeld</t>
        </r>
      </text>
    </comment>
    <comment ref="Y187" authorId="0" shapeId="0" xr:uid="{00000000-0006-0000-0000-000077070000}">
      <text>
        <r>
          <rPr>
            <b/>
            <sz val="9"/>
            <rFont val="Tahoma"/>
            <charset val="1"/>
          </rPr>
          <t xml:space="preserve">Gairola, Krishan:
</t>
        </r>
        <r>
          <rPr>
            <sz val="9"/>
            <rFont val="Tahoma"/>
            <charset val="1"/>
          </rPr>
          <t>Gairola, Krishan:
Textfeld</t>
        </r>
      </text>
    </comment>
    <comment ref="Z187" authorId="0" shapeId="0" xr:uid="{00000000-0006-0000-0000-000078070000}">
      <text>
        <r>
          <rPr>
            <b/>
            <sz val="9"/>
            <rFont val="Tahoma"/>
            <charset val="1"/>
          </rPr>
          <t xml:space="preserve">Gairola, Krishan:
</t>
        </r>
        <r>
          <rPr>
            <sz val="9"/>
            <rFont val="Tahoma"/>
            <charset val="1"/>
          </rPr>
          <t>Gairola, Krishan:
Textfeld</t>
        </r>
      </text>
    </comment>
    <comment ref="I188" authorId="0" shapeId="0" xr:uid="{00000000-0006-0000-0000-000079070000}">
      <text>
        <r>
          <rPr>
            <b/>
            <sz val="9"/>
            <rFont val="Tahoma"/>
            <charset val="1"/>
          </rPr>
          <t xml:space="preserve">von Kleist, Björn:
</t>
        </r>
        <r>
          <rPr>
            <sz val="9"/>
            <rFont val="Tahoma"/>
            <charset val="1"/>
          </rPr>
          <t>von Kleist, Björn:
CO2-Wert</t>
        </r>
      </text>
    </comment>
    <comment ref="J188" authorId="0" shapeId="0" xr:uid="{00000000-0006-0000-0000-00007A070000}">
      <text>
        <r>
          <rPr>
            <b/>
            <sz val="9"/>
            <rFont val="Tahoma"/>
            <charset val="1"/>
          </rPr>
          <t xml:space="preserve">von Kleist, Björn:
</t>
        </r>
        <r>
          <rPr>
            <sz val="9"/>
            <rFont val="Tahoma"/>
            <charset val="1"/>
          </rPr>
          <t>von Kleist, Björn:
CO2-Wert</t>
        </r>
      </text>
    </comment>
    <comment ref="K188" authorId="0" shapeId="0" xr:uid="{00000000-0006-0000-0000-00007B070000}">
      <text>
        <r>
          <rPr>
            <b/>
            <sz val="9"/>
            <rFont val="Tahoma"/>
            <charset val="1"/>
          </rPr>
          <t xml:space="preserve">von Kleist, Björn:
</t>
        </r>
        <r>
          <rPr>
            <sz val="9"/>
            <rFont val="Tahoma"/>
            <charset val="1"/>
          </rPr>
          <t>von Kleist, Björn:
CO2-Wert</t>
        </r>
      </text>
    </comment>
    <comment ref="L188" authorId="0" shapeId="0" xr:uid="{00000000-0006-0000-0000-00007C070000}">
      <text>
        <r>
          <rPr>
            <b/>
            <sz val="9"/>
            <rFont val="Tahoma"/>
            <charset val="1"/>
          </rPr>
          <t xml:space="preserve">von Kleist, Björn:
</t>
        </r>
        <r>
          <rPr>
            <sz val="9"/>
            <rFont val="Tahoma"/>
            <charset val="1"/>
          </rPr>
          <t>von Kleist, Björn:
CO2-Wert</t>
        </r>
      </text>
    </comment>
    <comment ref="M188" authorId="0" shapeId="0" xr:uid="{00000000-0006-0000-0000-00007D070000}">
      <text>
        <r>
          <rPr>
            <b/>
            <sz val="9"/>
            <rFont val="Tahoma"/>
            <charset val="1"/>
          </rPr>
          <t xml:space="preserve">von Kleist, Björn:
</t>
        </r>
        <r>
          <rPr>
            <sz val="9"/>
            <rFont val="Tahoma"/>
            <charset val="1"/>
          </rPr>
          <t>von Kleist, Björn:
CO2-Wert</t>
        </r>
      </text>
    </comment>
    <comment ref="N188" authorId="0" shapeId="0" xr:uid="{00000000-0006-0000-0000-00007E070000}">
      <text>
        <r>
          <rPr>
            <b/>
            <sz val="9"/>
            <rFont val="Tahoma"/>
            <charset val="1"/>
          </rPr>
          <t xml:space="preserve">von Kleist, Björn:
</t>
        </r>
        <r>
          <rPr>
            <sz val="9"/>
            <rFont val="Tahoma"/>
            <charset val="1"/>
          </rPr>
          <t>von Kleist, Björn:
CO2-Wert</t>
        </r>
      </text>
    </comment>
    <comment ref="O188" authorId="0" shapeId="0" xr:uid="{00000000-0006-0000-0000-00007F070000}">
      <text>
        <r>
          <rPr>
            <b/>
            <sz val="9"/>
            <rFont val="Tahoma"/>
            <charset val="1"/>
          </rPr>
          <t xml:space="preserve">von Kleist, Björn:
</t>
        </r>
        <r>
          <rPr>
            <sz val="9"/>
            <rFont val="Tahoma"/>
            <charset val="1"/>
          </rPr>
          <t>von Kleist, Björn:
CO2-Wert</t>
        </r>
      </text>
    </comment>
    <comment ref="P188" authorId="0" shapeId="0" xr:uid="{00000000-0006-0000-0000-000080070000}">
      <text>
        <r>
          <rPr>
            <b/>
            <sz val="9"/>
            <rFont val="Tahoma"/>
            <charset val="1"/>
          </rPr>
          <t xml:space="preserve">von Kleist, Björn:
</t>
        </r>
        <r>
          <rPr>
            <sz val="9"/>
            <rFont val="Tahoma"/>
            <charset val="1"/>
          </rPr>
          <t>von Kleist, Björn:
CO2-Wert</t>
        </r>
      </text>
    </comment>
    <comment ref="Q188" authorId="0" shapeId="0" xr:uid="{00000000-0006-0000-0000-000081070000}">
      <text>
        <r>
          <rPr>
            <b/>
            <sz val="9"/>
            <rFont val="Tahoma"/>
            <charset val="1"/>
          </rPr>
          <t xml:space="preserve">von Kleist, Björn:
</t>
        </r>
        <r>
          <rPr>
            <sz val="9"/>
            <rFont val="Tahoma"/>
            <charset val="1"/>
          </rPr>
          <t>von Kleist, Björn:
CO2-Wert</t>
        </r>
      </text>
    </comment>
    <comment ref="R188" authorId="0" shapeId="0" xr:uid="{00000000-0006-0000-0000-000082070000}">
      <text>
        <r>
          <rPr>
            <b/>
            <sz val="9"/>
            <rFont val="Tahoma"/>
            <charset val="1"/>
          </rPr>
          <t xml:space="preserve">von Kleist, Björn:
</t>
        </r>
        <r>
          <rPr>
            <sz val="9"/>
            <rFont val="Tahoma"/>
            <charset val="1"/>
          </rPr>
          <t>von Kleist, Björn:
CO2-Wert</t>
        </r>
      </text>
    </comment>
    <comment ref="S188" authorId="0" shapeId="0" xr:uid="{00000000-0006-0000-0000-000083070000}">
      <text>
        <r>
          <rPr>
            <b/>
            <sz val="9"/>
            <rFont val="Tahoma"/>
            <charset val="1"/>
          </rPr>
          <t xml:space="preserve">von Kleist, Björn:
</t>
        </r>
        <r>
          <rPr>
            <sz val="9"/>
            <rFont val="Tahoma"/>
            <charset val="1"/>
          </rPr>
          <t>von Kleist, Björn:
CO2-Wert</t>
        </r>
      </text>
    </comment>
    <comment ref="T188" authorId="0" shapeId="0" xr:uid="{00000000-0006-0000-0000-000084070000}">
      <text>
        <r>
          <rPr>
            <b/>
            <sz val="9"/>
            <rFont val="Tahoma"/>
            <charset val="1"/>
          </rPr>
          <t xml:space="preserve">von Kleist, Björn:
</t>
        </r>
        <r>
          <rPr>
            <sz val="9"/>
            <rFont val="Tahoma"/>
            <charset val="1"/>
          </rPr>
          <t>von Kleist, Björn:
CO2-Wert</t>
        </r>
      </text>
    </comment>
    <comment ref="U188" authorId="0" shapeId="0" xr:uid="{00000000-0006-0000-0000-000085070000}">
      <text>
        <r>
          <rPr>
            <b/>
            <sz val="9"/>
            <rFont val="Tahoma"/>
            <charset val="1"/>
          </rPr>
          <t xml:space="preserve">von Kleist, Björn:
</t>
        </r>
        <r>
          <rPr>
            <sz val="9"/>
            <rFont val="Tahoma"/>
            <charset val="1"/>
          </rPr>
          <t>von Kleist, Björn:
CO2-Wert</t>
        </r>
      </text>
    </comment>
    <comment ref="V188" authorId="0" shapeId="0" xr:uid="{00000000-0006-0000-0000-000086070000}">
      <text>
        <r>
          <rPr>
            <b/>
            <sz val="9"/>
            <rFont val="Tahoma"/>
            <charset val="1"/>
          </rPr>
          <t xml:space="preserve">von Kleist, Björn:
</t>
        </r>
        <r>
          <rPr>
            <sz val="9"/>
            <rFont val="Tahoma"/>
            <charset val="1"/>
          </rPr>
          <t>von Kleist, Björn:
CO2-Wert</t>
        </r>
      </text>
    </comment>
    <comment ref="W188" authorId="0" shapeId="0" xr:uid="{00000000-0006-0000-0000-000087070000}">
      <text>
        <r>
          <rPr>
            <b/>
            <sz val="9"/>
            <rFont val="Tahoma"/>
            <charset val="1"/>
          </rPr>
          <t xml:space="preserve">von Kleist, Björn:
</t>
        </r>
        <r>
          <rPr>
            <sz val="9"/>
            <rFont val="Tahoma"/>
            <charset val="1"/>
          </rPr>
          <t>von Kleist, Björn:
CO2-Wert</t>
        </r>
      </text>
    </comment>
    <comment ref="X188" authorId="0" shapeId="0" xr:uid="{00000000-0006-0000-0000-000088070000}">
      <text>
        <r>
          <rPr>
            <b/>
            <sz val="9"/>
            <rFont val="Tahoma"/>
            <charset val="1"/>
          </rPr>
          <t xml:space="preserve">von Kleist, Björn:
</t>
        </r>
        <r>
          <rPr>
            <sz val="9"/>
            <rFont val="Tahoma"/>
            <charset val="1"/>
          </rPr>
          <t>von Kleist, Björn:
CO2-Wert</t>
        </r>
      </text>
    </comment>
    <comment ref="Y188" authorId="0" shapeId="0" xr:uid="{00000000-0006-0000-0000-000089070000}">
      <text>
        <r>
          <rPr>
            <b/>
            <sz val="9"/>
            <rFont val="Tahoma"/>
            <charset val="1"/>
          </rPr>
          <t xml:space="preserve">von Kleist, Björn:
</t>
        </r>
        <r>
          <rPr>
            <sz val="9"/>
            <rFont val="Tahoma"/>
            <charset val="1"/>
          </rPr>
          <t>von Kleist, Björn:
CO2-Wert</t>
        </r>
      </text>
    </comment>
    <comment ref="Z188" authorId="0" shapeId="0" xr:uid="{00000000-0006-0000-0000-00008A070000}">
      <text>
        <r>
          <rPr>
            <b/>
            <sz val="9"/>
            <rFont val="Tahoma"/>
            <charset val="1"/>
          </rPr>
          <t xml:space="preserve">von Kleist, Björn:
</t>
        </r>
        <r>
          <rPr>
            <sz val="9"/>
            <rFont val="Tahoma"/>
            <charset val="1"/>
          </rPr>
          <t>von Kleist, Björn:
CO2-Wert</t>
        </r>
      </text>
    </comment>
    <comment ref="I189" authorId="0" shapeId="0" xr:uid="{00000000-0006-0000-0000-00008B070000}">
      <text>
        <r>
          <rPr>
            <b/>
            <sz val="9"/>
            <rFont val="Tahoma"/>
            <charset val="1"/>
          </rPr>
          <t xml:space="preserve">Gairola, Krishan:
</t>
        </r>
        <r>
          <rPr>
            <sz val="9"/>
            <rFont val="Tahoma"/>
            <charset val="1"/>
          </rPr>
          <t>Gairola, Krishan:
Textfeld</t>
        </r>
      </text>
    </comment>
    <comment ref="J189" authorId="0" shapeId="0" xr:uid="{00000000-0006-0000-0000-00008C070000}">
      <text>
        <r>
          <rPr>
            <b/>
            <sz val="9"/>
            <rFont val="Tahoma"/>
            <charset val="1"/>
          </rPr>
          <t xml:space="preserve">Gairola, Krishan:
</t>
        </r>
        <r>
          <rPr>
            <sz val="9"/>
            <rFont val="Tahoma"/>
            <charset val="1"/>
          </rPr>
          <t>Gairola, Krishan:
Textfeld</t>
        </r>
      </text>
    </comment>
    <comment ref="K189" authorId="0" shapeId="0" xr:uid="{00000000-0006-0000-0000-00008D070000}">
      <text>
        <r>
          <rPr>
            <b/>
            <sz val="9"/>
            <rFont val="Tahoma"/>
            <charset val="1"/>
          </rPr>
          <t xml:space="preserve">Gairola, Krishan:
</t>
        </r>
        <r>
          <rPr>
            <sz val="9"/>
            <rFont val="Tahoma"/>
            <charset val="1"/>
          </rPr>
          <t>Gairola, Krishan:
Textfeld</t>
        </r>
      </text>
    </comment>
    <comment ref="L189" authorId="0" shapeId="0" xr:uid="{00000000-0006-0000-0000-00008E070000}">
      <text>
        <r>
          <rPr>
            <b/>
            <sz val="9"/>
            <rFont val="Tahoma"/>
            <charset val="1"/>
          </rPr>
          <t xml:space="preserve">Gairola, Krishan:
</t>
        </r>
        <r>
          <rPr>
            <sz val="9"/>
            <rFont val="Tahoma"/>
            <charset val="1"/>
          </rPr>
          <t>Gairola, Krishan:
Textfeld</t>
        </r>
      </text>
    </comment>
    <comment ref="M189" authorId="0" shapeId="0" xr:uid="{00000000-0006-0000-0000-00008F070000}">
      <text>
        <r>
          <rPr>
            <b/>
            <sz val="9"/>
            <rFont val="Tahoma"/>
            <charset val="1"/>
          </rPr>
          <t xml:space="preserve">Gairola, Krishan:
</t>
        </r>
        <r>
          <rPr>
            <sz val="9"/>
            <rFont val="Tahoma"/>
            <charset val="1"/>
          </rPr>
          <t>Gairola, Krishan:
Textfeld</t>
        </r>
      </text>
    </comment>
    <comment ref="N189" authorId="0" shapeId="0" xr:uid="{00000000-0006-0000-0000-000090070000}">
      <text>
        <r>
          <rPr>
            <b/>
            <sz val="9"/>
            <rFont val="Tahoma"/>
            <charset val="1"/>
          </rPr>
          <t xml:space="preserve">Gairola, Krishan:
</t>
        </r>
        <r>
          <rPr>
            <sz val="9"/>
            <rFont val="Tahoma"/>
            <charset val="1"/>
          </rPr>
          <t>Gairola, Krishan:
Textfeld</t>
        </r>
      </text>
    </comment>
    <comment ref="O189" authorId="0" shapeId="0" xr:uid="{00000000-0006-0000-0000-000091070000}">
      <text>
        <r>
          <rPr>
            <b/>
            <sz val="9"/>
            <rFont val="Tahoma"/>
            <charset val="1"/>
          </rPr>
          <t xml:space="preserve">Gairola, Krishan:
</t>
        </r>
        <r>
          <rPr>
            <sz val="9"/>
            <rFont val="Tahoma"/>
            <charset val="1"/>
          </rPr>
          <t>Gairola, Krishan:
Textfeld</t>
        </r>
      </text>
    </comment>
    <comment ref="P189" authorId="0" shapeId="0" xr:uid="{00000000-0006-0000-0000-000092070000}">
      <text>
        <r>
          <rPr>
            <b/>
            <sz val="9"/>
            <rFont val="Tahoma"/>
            <charset val="1"/>
          </rPr>
          <t xml:space="preserve">Gairola, Krishan:
</t>
        </r>
        <r>
          <rPr>
            <sz val="9"/>
            <rFont val="Tahoma"/>
            <charset val="1"/>
          </rPr>
          <t>Gairola, Krishan:
Textfeld</t>
        </r>
      </text>
    </comment>
    <comment ref="Q189" authorId="0" shapeId="0" xr:uid="{00000000-0006-0000-0000-000093070000}">
      <text>
        <r>
          <rPr>
            <b/>
            <sz val="9"/>
            <rFont val="Tahoma"/>
            <charset val="1"/>
          </rPr>
          <t xml:space="preserve">Gairola, Krishan:
</t>
        </r>
        <r>
          <rPr>
            <sz val="9"/>
            <rFont val="Tahoma"/>
            <charset val="1"/>
          </rPr>
          <t>Gairola, Krishan:
Textfeld</t>
        </r>
      </text>
    </comment>
    <comment ref="R189" authorId="0" shapeId="0" xr:uid="{00000000-0006-0000-0000-000094070000}">
      <text>
        <r>
          <rPr>
            <b/>
            <sz val="9"/>
            <rFont val="Tahoma"/>
            <charset val="1"/>
          </rPr>
          <t xml:space="preserve">Gairola, Krishan:
</t>
        </r>
        <r>
          <rPr>
            <sz val="9"/>
            <rFont val="Tahoma"/>
            <charset val="1"/>
          </rPr>
          <t>Gairola, Krishan:
Textfeld</t>
        </r>
      </text>
    </comment>
    <comment ref="S189" authorId="0" shapeId="0" xr:uid="{00000000-0006-0000-0000-000095070000}">
      <text>
        <r>
          <rPr>
            <b/>
            <sz val="9"/>
            <rFont val="Tahoma"/>
            <charset val="1"/>
          </rPr>
          <t xml:space="preserve">Gairola, Krishan:
</t>
        </r>
        <r>
          <rPr>
            <sz val="9"/>
            <rFont val="Tahoma"/>
            <charset val="1"/>
          </rPr>
          <t>Gairola, Krishan:
Textfeld</t>
        </r>
      </text>
    </comment>
    <comment ref="T189" authorId="0" shapeId="0" xr:uid="{00000000-0006-0000-0000-000096070000}">
      <text>
        <r>
          <rPr>
            <b/>
            <sz val="9"/>
            <rFont val="Tahoma"/>
            <charset val="1"/>
          </rPr>
          <t xml:space="preserve">Gairola, Krishan:
</t>
        </r>
        <r>
          <rPr>
            <sz val="9"/>
            <rFont val="Tahoma"/>
            <charset val="1"/>
          </rPr>
          <t>Gairola, Krishan:
Textfeld</t>
        </r>
      </text>
    </comment>
    <comment ref="U189" authorId="0" shapeId="0" xr:uid="{00000000-0006-0000-0000-000097070000}">
      <text>
        <r>
          <rPr>
            <b/>
            <sz val="9"/>
            <rFont val="Tahoma"/>
            <charset val="1"/>
          </rPr>
          <t xml:space="preserve">Gairola, Krishan:
</t>
        </r>
        <r>
          <rPr>
            <sz val="9"/>
            <rFont val="Tahoma"/>
            <charset val="1"/>
          </rPr>
          <t>Gairola, Krishan:
Textfeld</t>
        </r>
      </text>
    </comment>
    <comment ref="V189" authorId="0" shapeId="0" xr:uid="{00000000-0006-0000-0000-000098070000}">
      <text>
        <r>
          <rPr>
            <b/>
            <sz val="9"/>
            <rFont val="Tahoma"/>
            <charset val="1"/>
          </rPr>
          <t xml:space="preserve">Gairola, Krishan:
</t>
        </r>
        <r>
          <rPr>
            <sz val="9"/>
            <rFont val="Tahoma"/>
            <charset val="1"/>
          </rPr>
          <t>Gairola, Krishan:
Textfeld</t>
        </r>
      </text>
    </comment>
    <comment ref="W189" authorId="0" shapeId="0" xr:uid="{00000000-0006-0000-0000-000099070000}">
      <text>
        <r>
          <rPr>
            <b/>
            <sz val="9"/>
            <rFont val="Tahoma"/>
            <charset val="1"/>
          </rPr>
          <t xml:space="preserve">Gairola, Krishan:
</t>
        </r>
        <r>
          <rPr>
            <sz val="9"/>
            <rFont val="Tahoma"/>
            <charset val="1"/>
          </rPr>
          <t>Gairola, Krishan:
Textfeld</t>
        </r>
      </text>
    </comment>
    <comment ref="X189" authorId="0" shapeId="0" xr:uid="{00000000-0006-0000-0000-00009A070000}">
      <text>
        <r>
          <rPr>
            <b/>
            <sz val="9"/>
            <rFont val="Tahoma"/>
            <charset val="1"/>
          </rPr>
          <t xml:space="preserve">Gairola, Krishan:
</t>
        </r>
        <r>
          <rPr>
            <sz val="9"/>
            <rFont val="Tahoma"/>
            <charset val="1"/>
          </rPr>
          <t>Gairola, Krishan:
Textfeld</t>
        </r>
      </text>
    </comment>
    <comment ref="Y189" authorId="0" shapeId="0" xr:uid="{00000000-0006-0000-0000-00009B070000}">
      <text>
        <r>
          <rPr>
            <b/>
            <sz val="9"/>
            <rFont val="Tahoma"/>
            <charset val="1"/>
          </rPr>
          <t xml:space="preserve">Gairola, Krishan:
</t>
        </r>
        <r>
          <rPr>
            <sz val="9"/>
            <rFont val="Tahoma"/>
            <charset val="1"/>
          </rPr>
          <t>Gairola, Krishan:
Textfeld</t>
        </r>
      </text>
    </comment>
    <comment ref="Z189" authorId="0" shapeId="0" xr:uid="{00000000-0006-0000-0000-00009C070000}">
      <text>
        <r>
          <rPr>
            <b/>
            <sz val="9"/>
            <rFont val="Tahoma"/>
            <charset val="1"/>
          </rPr>
          <t xml:space="preserve">Gairola, Krishan:
</t>
        </r>
        <r>
          <rPr>
            <sz val="9"/>
            <rFont val="Tahoma"/>
            <charset val="1"/>
          </rPr>
          <t>Gairola, Krishan:
Textfeld</t>
        </r>
      </text>
    </comment>
    <comment ref="I190" authorId="0" shapeId="0" xr:uid="{00000000-0006-0000-0000-00009D070000}">
      <text>
        <r>
          <rPr>
            <b/>
            <sz val="9"/>
            <rFont val="Tahoma"/>
            <charset val="1"/>
          </rPr>
          <t xml:space="preserve">von Kleist, Björn:
</t>
        </r>
        <r>
          <rPr>
            <sz val="9"/>
            <rFont val="Tahoma"/>
            <charset val="1"/>
          </rPr>
          <t>von Kleist, Björn:
CO2-Wert</t>
        </r>
      </text>
    </comment>
    <comment ref="J190" authorId="0" shapeId="0" xr:uid="{00000000-0006-0000-0000-00009E070000}">
      <text>
        <r>
          <rPr>
            <b/>
            <sz val="9"/>
            <rFont val="Tahoma"/>
            <charset val="1"/>
          </rPr>
          <t xml:space="preserve">von Kleist, Björn:
</t>
        </r>
        <r>
          <rPr>
            <sz val="9"/>
            <rFont val="Tahoma"/>
            <charset val="1"/>
          </rPr>
          <t>von Kleist, Björn:
CO2-Wert</t>
        </r>
      </text>
    </comment>
    <comment ref="K190" authorId="0" shapeId="0" xr:uid="{00000000-0006-0000-0000-00009F070000}">
      <text>
        <r>
          <rPr>
            <b/>
            <sz val="9"/>
            <rFont val="Tahoma"/>
            <charset val="1"/>
          </rPr>
          <t xml:space="preserve">von Kleist, Björn:
</t>
        </r>
        <r>
          <rPr>
            <sz val="9"/>
            <rFont val="Tahoma"/>
            <charset val="1"/>
          </rPr>
          <t>von Kleist, Björn:
CO2-Wert</t>
        </r>
      </text>
    </comment>
    <comment ref="L190" authorId="0" shapeId="0" xr:uid="{00000000-0006-0000-0000-0000A0070000}">
      <text>
        <r>
          <rPr>
            <b/>
            <sz val="9"/>
            <rFont val="Tahoma"/>
            <charset val="1"/>
          </rPr>
          <t xml:space="preserve">von Kleist, Björn:
</t>
        </r>
        <r>
          <rPr>
            <sz val="9"/>
            <rFont val="Tahoma"/>
            <charset val="1"/>
          </rPr>
          <t>von Kleist, Björn:
CO2-Wert</t>
        </r>
      </text>
    </comment>
    <comment ref="M190" authorId="0" shapeId="0" xr:uid="{00000000-0006-0000-0000-0000A1070000}">
      <text>
        <r>
          <rPr>
            <b/>
            <sz val="9"/>
            <rFont val="Tahoma"/>
            <charset val="1"/>
          </rPr>
          <t xml:space="preserve">von Kleist, Björn:
</t>
        </r>
        <r>
          <rPr>
            <sz val="9"/>
            <rFont val="Tahoma"/>
            <charset val="1"/>
          </rPr>
          <t>von Kleist, Björn:
CO2-Wert</t>
        </r>
      </text>
    </comment>
    <comment ref="N190" authorId="0" shapeId="0" xr:uid="{00000000-0006-0000-0000-0000A2070000}">
      <text>
        <r>
          <rPr>
            <b/>
            <sz val="9"/>
            <rFont val="Tahoma"/>
            <charset val="1"/>
          </rPr>
          <t xml:space="preserve">von Kleist, Björn:
</t>
        </r>
        <r>
          <rPr>
            <sz val="9"/>
            <rFont val="Tahoma"/>
            <charset val="1"/>
          </rPr>
          <t>von Kleist, Björn:
CO2-Wert</t>
        </r>
      </text>
    </comment>
    <comment ref="O190" authorId="0" shapeId="0" xr:uid="{00000000-0006-0000-0000-0000A3070000}">
      <text>
        <r>
          <rPr>
            <b/>
            <sz val="9"/>
            <rFont val="Tahoma"/>
            <charset val="1"/>
          </rPr>
          <t xml:space="preserve">von Kleist, Björn:
</t>
        </r>
        <r>
          <rPr>
            <sz val="9"/>
            <rFont val="Tahoma"/>
            <charset val="1"/>
          </rPr>
          <t>von Kleist, Björn:
CO2-Wert</t>
        </r>
      </text>
    </comment>
    <comment ref="P190" authorId="0" shapeId="0" xr:uid="{00000000-0006-0000-0000-0000A4070000}">
      <text>
        <r>
          <rPr>
            <b/>
            <sz val="9"/>
            <rFont val="Tahoma"/>
            <charset val="1"/>
          </rPr>
          <t xml:space="preserve">von Kleist, Björn:
</t>
        </r>
        <r>
          <rPr>
            <sz val="9"/>
            <rFont val="Tahoma"/>
            <charset val="1"/>
          </rPr>
          <t>von Kleist, Björn:
CO2-Wert</t>
        </r>
      </text>
    </comment>
    <comment ref="Q190" authorId="0" shapeId="0" xr:uid="{00000000-0006-0000-0000-0000A5070000}">
      <text>
        <r>
          <rPr>
            <b/>
            <sz val="9"/>
            <rFont val="Tahoma"/>
            <charset val="1"/>
          </rPr>
          <t xml:space="preserve">von Kleist, Björn:
</t>
        </r>
        <r>
          <rPr>
            <sz val="9"/>
            <rFont val="Tahoma"/>
            <charset val="1"/>
          </rPr>
          <t>von Kleist, Björn:
CO2-Wert</t>
        </r>
      </text>
    </comment>
    <comment ref="R190" authorId="0" shapeId="0" xr:uid="{00000000-0006-0000-0000-0000A6070000}">
      <text>
        <r>
          <rPr>
            <b/>
            <sz val="9"/>
            <rFont val="Tahoma"/>
            <charset val="1"/>
          </rPr>
          <t xml:space="preserve">von Kleist, Björn:
</t>
        </r>
        <r>
          <rPr>
            <sz val="9"/>
            <rFont val="Tahoma"/>
            <charset val="1"/>
          </rPr>
          <t>von Kleist, Björn:
CO2-Wert</t>
        </r>
      </text>
    </comment>
    <comment ref="S190" authorId="0" shapeId="0" xr:uid="{00000000-0006-0000-0000-0000A7070000}">
      <text>
        <r>
          <rPr>
            <b/>
            <sz val="9"/>
            <rFont val="Tahoma"/>
            <charset val="1"/>
          </rPr>
          <t xml:space="preserve">von Kleist, Björn:
</t>
        </r>
        <r>
          <rPr>
            <sz val="9"/>
            <rFont val="Tahoma"/>
            <charset val="1"/>
          </rPr>
          <t>von Kleist, Björn:
CO2-Wert</t>
        </r>
      </text>
    </comment>
    <comment ref="T190" authorId="0" shapeId="0" xr:uid="{00000000-0006-0000-0000-0000A8070000}">
      <text>
        <r>
          <rPr>
            <b/>
            <sz val="9"/>
            <rFont val="Tahoma"/>
            <charset val="1"/>
          </rPr>
          <t xml:space="preserve">von Kleist, Björn:
</t>
        </r>
        <r>
          <rPr>
            <sz val="9"/>
            <rFont val="Tahoma"/>
            <charset val="1"/>
          </rPr>
          <t>von Kleist, Björn:
CO2-Wert</t>
        </r>
      </text>
    </comment>
    <comment ref="U190" authorId="0" shapeId="0" xr:uid="{00000000-0006-0000-0000-0000A9070000}">
      <text>
        <r>
          <rPr>
            <b/>
            <sz val="9"/>
            <rFont val="Tahoma"/>
            <charset val="1"/>
          </rPr>
          <t xml:space="preserve">von Kleist, Björn:
</t>
        </r>
        <r>
          <rPr>
            <sz val="9"/>
            <rFont val="Tahoma"/>
            <charset val="1"/>
          </rPr>
          <t>von Kleist, Björn:
CO2-Wert</t>
        </r>
      </text>
    </comment>
    <comment ref="V190" authorId="0" shapeId="0" xr:uid="{00000000-0006-0000-0000-0000AA070000}">
      <text>
        <r>
          <rPr>
            <b/>
            <sz val="9"/>
            <rFont val="Tahoma"/>
            <charset val="1"/>
          </rPr>
          <t xml:space="preserve">von Kleist, Björn:
</t>
        </r>
        <r>
          <rPr>
            <sz val="9"/>
            <rFont val="Tahoma"/>
            <charset val="1"/>
          </rPr>
          <t>von Kleist, Björn:
CO2-Wert</t>
        </r>
      </text>
    </comment>
    <comment ref="W190" authorId="0" shapeId="0" xr:uid="{00000000-0006-0000-0000-0000AB070000}">
      <text>
        <r>
          <rPr>
            <b/>
            <sz val="9"/>
            <rFont val="Tahoma"/>
            <charset val="1"/>
          </rPr>
          <t xml:space="preserve">von Kleist, Björn:
</t>
        </r>
        <r>
          <rPr>
            <sz val="9"/>
            <rFont val="Tahoma"/>
            <charset val="1"/>
          </rPr>
          <t>von Kleist, Björn:
CO2-Wert</t>
        </r>
      </text>
    </comment>
    <comment ref="X190" authorId="0" shapeId="0" xr:uid="{00000000-0006-0000-0000-0000AC070000}">
      <text>
        <r>
          <rPr>
            <b/>
            <sz val="9"/>
            <rFont val="Tahoma"/>
            <charset val="1"/>
          </rPr>
          <t xml:space="preserve">von Kleist, Björn:
</t>
        </r>
        <r>
          <rPr>
            <sz val="9"/>
            <rFont val="Tahoma"/>
            <charset val="1"/>
          </rPr>
          <t>von Kleist, Björn:
CO2-Wert</t>
        </r>
      </text>
    </comment>
    <comment ref="Y190" authorId="0" shapeId="0" xr:uid="{00000000-0006-0000-0000-0000AD070000}">
      <text>
        <r>
          <rPr>
            <b/>
            <sz val="9"/>
            <rFont val="Tahoma"/>
            <charset val="1"/>
          </rPr>
          <t xml:space="preserve">von Kleist, Björn:
</t>
        </r>
        <r>
          <rPr>
            <sz val="9"/>
            <rFont val="Tahoma"/>
            <charset val="1"/>
          </rPr>
          <t>von Kleist, Björn:
CO2-Wert</t>
        </r>
      </text>
    </comment>
    <comment ref="Z190" authorId="0" shapeId="0" xr:uid="{00000000-0006-0000-0000-0000AE070000}">
      <text>
        <r>
          <rPr>
            <b/>
            <sz val="9"/>
            <rFont val="Tahoma"/>
            <charset val="1"/>
          </rPr>
          <t xml:space="preserve">von Kleist, Björn:
</t>
        </r>
        <r>
          <rPr>
            <sz val="9"/>
            <rFont val="Tahoma"/>
            <charset val="1"/>
          </rPr>
          <t>von Kleist, Björn:
CO2-Wert</t>
        </r>
      </text>
    </comment>
    <comment ref="I191" authorId="0" shapeId="0" xr:uid="{00000000-0006-0000-0000-0000AF070000}">
      <text>
        <r>
          <rPr>
            <b/>
            <sz val="9"/>
            <rFont val="Tahoma"/>
            <charset val="1"/>
          </rPr>
          <t xml:space="preserve">Gairola, Krishan:
</t>
        </r>
        <r>
          <rPr>
            <sz val="9"/>
            <rFont val="Tahoma"/>
            <charset val="1"/>
          </rPr>
          <t>Gairola, Krishan:
Textfeld</t>
        </r>
      </text>
    </comment>
    <comment ref="J191" authorId="0" shapeId="0" xr:uid="{00000000-0006-0000-0000-0000B0070000}">
      <text>
        <r>
          <rPr>
            <b/>
            <sz val="9"/>
            <rFont val="Tahoma"/>
            <charset val="1"/>
          </rPr>
          <t xml:space="preserve">Gairola, Krishan:
</t>
        </r>
        <r>
          <rPr>
            <sz val="9"/>
            <rFont val="Tahoma"/>
            <charset val="1"/>
          </rPr>
          <t>Gairola, Krishan:
Textfeld</t>
        </r>
      </text>
    </comment>
    <comment ref="K191" authorId="0" shapeId="0" xr:uid="{00000000-0006-0000-0000-0000B1070000}">
      <text>
        <r>
          <rPr>
            <b/>
            <sz val="9"/>
            <rFont val="Tahoma"/>
            <charset val="1"/>
          </rPr>
          <t xml:space="preserve">Gairola, Krishan:
</t>
        </r>
        <r>
          <rPr>
            <sz val="9"/>
            <rFont val="Tahoma"/>
            <charset val="1"/>
          </rPr>
          <t>Gairola, Krishan:
Textfeld</t>
        </r>
      </text>
    </comment>
    <comment ref="L191" authorId="0" shapeId="0" xr:uid="{00000000-0006-0000-0000-0000B2070000}">
      <text>
        <r>
          <rPr>
            <b/>
            <sz val="9"/>
            <rFont val="Tahoma"/>
            <charset val="1"/>
          </rPr>
          <t xml:space="preserve">Gairola, Krishan:
</t>
        </r>
        <r>
          <rPr>
            <sz val="9"/>
            <rFont val="Tahoma"/>
            <charset val="1"/>
          </rPr>
          <t>Gairola, Krishan:
Textfeld</t>
        </r>
      </text>
    </comment>
    <comment ref="M191" authorId="0" shapeId="0" xr:uid="{00000000-0006-0000-0000-0000B3070000}">
      <text>
        <r>
          <rPr>
            <b/>
            <sz val="9"/>
            <rFont val="Tahoma"/>
            <charset val="1"/>
          </rPr>
          <t xml:space="preserve">Gairola, Krishan:
</t>
        </r>
        <r>
          <rPr>
            <sz val="9"/>
            <rFont val="Tahoma"/>
            <charset val="1"/>
          </rPr>
          <t>Gairola, Krishan:
Textfeld</t>
        </r>
      </text>
    </comment>
    <comment ref="N191" authorId="0" shapeId="0" xr:uid="{00000000-0006-0000-0000-0000B4070000}">
      <text>
        <r>
          <rPr>
            <b/>
            <sz val="9"/>
            <rFont val="Tahoma"/>
            <charset val="1"/>
          </rPr>
          <t xml:space="preserve">Gairola, Krishan:
</t>
        </r>
        <r>
          <rPr>
            <sz val="9"/>
            <rFont val="Tahoma"/>
            <charset val="1"/>
          </rPr>
          <t>Gairola, Krishan:
Textfeld</t>
        </r>
      </text>
    </comment>
    <comment ref="O191" authorId="0" shapeId="0" xr:uid="{00000000-0006-0000-0000-0000B5070000}">
      <text>
        <r>
          <rPr>
            <b/>
            <sz val="9"/>
            <rFont val="Tahoma"/>
            <charset val="1"/>
          </rPr>
          <t xml:space="preserve">Gairola, Krishan:
</t>
        </r>
        <r>
          <rPr>
            <sz val="9"/>
            <rFont val="Tahoma"/>
            <charset val="1"/>
          </rPr>
          <t>Gairola, Krishan:
Textfeld</t>
        </r>
      </text>
    </comment>
    <comment ref="P191" authorId="0" shapeId="0" xr:uid="{00000000-0006-0000-0000-0000B6070000}">
      <text>
        <r>
          <rPr>
            <b/>
            <sz val="9"/>
            <rFont val="Tahoma"/>
            <charset val="1"/>
          </rPr>
          <t xml:space="preserve">Gairola, Krishan:
</t>
        </r>
        <r>
          <rPr>
            <sz val="9"/>
            <rFont val="Tahoma"/>
            <charset val="1"/>
          </rPr>
          <t>Gairola, Krishan:
Textfeld</t>
        </r>
      </text>
    </comment>
    <comment ref="Q191" authorId="0" shapeId="0" xr:uid="{00000000-0006-0000-0000-0000B7070000}">
      <text>
        <r>
          <rPr>
            <b/>
            <sz val="9"/>
            <rFont val="Tahoma"/>
            <charset val="1"/>
          </rPr>
          <t xml:space="preserve">Gairola, Krishan:
</t>
        </r>
        <r>
          <rPr>
            <sz val="9"/>
            <rFont val="Tahoma"/>
            <charset val="1"/>
          </rPr>
          <t>Gairola, Krishan:
Textfeld</t>
        </r>
      </text>
    </comment>
    <comment ref="R191" authorId="0" shapeId="0" xr:uid="{00000000-0006-0000-0000-0000B8070000}">
      <text>
        <r>
          <rPr>
            <b/>
            <sz val="9"/>
            <rFont val="Tahoma"/>
            <charset val="1"/>
          </rPr>
          <t xml:space="preserve">Gairola, Krishan:
</t>
        </r>
        <r>
          <rPr>
            <sz val="9"/>
            <rFont val="Tahoma"/>
            <charset val="1"/>
          </rPr>
          <t>Gairola, Krishan:
Textfeld</t>
        </r>
      </text>
    </comment>
    <comment ref="S191" authorId="0" shapeId="0" xr:uid="{00000000-0006-0000-0000-0000B9070000}">
      <text>
        <r>
          <rPr>
            <b/>
            <sz val="9"/>
            <rFont val="Tahoma"/>
            <charset val="1"/>
          </rPr>
          <t xml:space="preserve">Gairola, Krishan:
</t>
        </r>
        <r>
          <rPr>
            <sz val="9"/>
            <rFont val="Tahoma"/>
            <charset val="1"/>
          </rPr>
          <t>Gairola, Krishan:
Textfeld</t>
        </r>
      </text>
    </comment>
    <comment ref="T191" authorId="0" shapeId="0" xr:uid="{00000000-0006-0000-0000-0000BA070000}">
      <text>
        <r>
          <rPr>
            <b/>
            <sz val="9"/>
            <rFont val="Tahoma"/>
            <charset val="1"/>
          </rPr>
          <t xml:space="preserve">Gairola, Krishan:
</t>
        </r>
        <r>
          <rPr>
            <sz val="9"/>
            <rFont val="Tahoma"/>
            <charset val="1"/>
          </rPr>
          <t>Gairola, Krishan:
Textfeld</t>
        </r>
      </text>
    </comment>
    <comment ref="U191" authorId="0" shapeId="0" xr:uid="{00000000-0006-0000-0000-0000BB070000}">
      <text>
        <r>
          <rPr>
            <b/>
            <sz val="9"/>
            <rFont val="Tahoma"/>
            <charset val="1"/>
          </rPr>
          <t xml:space="preserve">Gairola, Krishan:
</t>
        </r>
        <r>
          <rPr>
            <sz val="9"/>
            <rFont val="Tahoma"/>
            <charset val="1"/>
          </rPr>
          <t>Gairola, Krishan:
Textfeld</t>
        </r>
      </text>
    </comment>
    <comment ref="V191" authorId="0" shapeId="0" xr:uid="{00000000-0006-0000-0000-0000BC070000}">
      <text>
        <r>
          <rPr>
            <b/>
            <sz val="9"/>
            <rFont val="Tahoma"/>
            <charset val="1"/>
          </rPr>
          <t xml:space="preserve">Gairola, Krishan:
</t>
        </r>
        <r>
          <rPr>
            <sz val="9"/>
            <rFont val="Tahoma"/>
            <charset val="1"/>
          </rPr>
          <t>Gairola, Krishan:
Textfeld</t>
        </r>
      </text>
    </comment>
    <comment ref="W191" authorId="0" shapeId="0" xr:uid="{00000000-0006-0000-0000-0000BD070000}">
      <text>
        <r>
          <rPr>
            <b/>
            <sz val="9"/>
            <rFont val="Tahoma"/>
            <charset val="1"/>
          </rPr>
          <t xml:space="preserve">Gairola, Krishan:
</t>
        </r>
        <r>
          <rPr>
            <sz val="9"/>
            <rFont val="Tahoma"/>
            <charset val="1"/>
          </rPr>
          <t>Gairola, Krishan:
Textfeld</t>
        </r>
      </text>
    </comment>
    <comment ref="X191" authorId="0" shapeId="0" xr:uid="{00000000-0006-0000-0000-0000BE070000}">
      <text>
        <r>
          <rPr>
            <b/>
            <sz val="9"/>
            <rFont val="Tahoma"/>
            <charset val="1"/>
          </rPr>
          <t xml:space="preserve">Gairola, Krishan:
</t>
        </r>
        <r>
          <rPr>
            <sz val="9"/>
            <rFont val="Tahoma"/>
            <charset val="1"/>
          </rPr>
          <t>Gairola, Krishan:
Textfeld</t>
        </r>
      </text>
    </comment>
    <comment ref="Y191" authorId="0" shapeId="0" xr:uid="{00000000-0006-0000-0000-0000BF070000}">
      <text>
        <r>
          <rPr>
            <b/>
            <sz val="9"/>
            <rFont val="Tahoma"/>
            <charset val="1"/>
          </rPr>
          <t xml:space="preserve">Gairola, Krishan:
</t>
        </r>
        <r>
          <rPr>
            <sz val="9"/>
            <rFont val="Tahoma"/>
            <charset val="1"/>
          </rPr>
          <t>Gairola, Krishan:
Textfeld</t>
        </r>
      </text>
    </comment>
    <comment ref="Z191" authorId="0" shapeId="0" xr:uid="{00000000-0006-0000-0000-0000C0070000}">
      <text>
        <r>
          <rPr>
            <b/>
            <sz val="9"/>
            <rFont val="Tahoma"/>
            <charset val="1"/>
          </rPr>
          <t xml:space="preserve">Gairola, Krishan:
</t>
        </r>
        <r>
          <rPr>
            <sz val="9"/>
            <rFont val="Tahoma"/>
            <charset val="1"/>
          </rPr>
          <t>Gairola, Krishan:
Textfeld</t>
        </r>
      </text>
    </comment>
    <comment ref="I192" authorId="0" shapeId="0" xr:uid="{00000000-0006-0000-0000-0000C1070000}">
      <text>
        <r>
          <rPr>
            <b/>
            <sz val="9"/>
            <rFont val="Tahoma"/>
            <charset val="1"/>
          </rPr>
          <t xml:space="preserve">von Kleist, Björn:
</t>
        </r>
        <r>
          <rPr>
            <sz val="9"/>
            <rFont val="Tahoma"/>
            <charset val="1"/>
          </rPr>
          <t>von Kleist, Björn:
CO2-Wert</t>
        </r>
      </text>
    </comment>
    <comment ref="J192" authorId="0" shapeId="0" xr:uid="{00000000-0006-0000-0000-0000C2070000}">
      <text>
        <r>
          <rPr>
            <b/>
            <sz val="9"/>
            <rFont val="Tahoma"/>
            <charset val="1"/>
          </rPr>
          <t xml:space="preserve">von Kleist, Björn:
</t>
        </r>
        <r>
          <rPr>
            <sz val="9"/>
            <rFont val="Tahoma"/>
            <charset val="1"/>
          </rPr>
          <t>von Kleist, Björn:
CO2-Wert</t>
        </r>
      </text>
    </comment>
    <comment ref="K192" authorId="0" shapeId="0" xr:uid="{00000000-0006-0000-0000-0000C3070000}">
      <text>
        <r>
          <rPr>
            <b/>
            <sz val="9"/>
            <rFont val="Tahoma"/>
            <charset val="1"/>
          </rPr>
          <t xml:space="preserve">von Kleist, Björn:
</t>
        </r>
        <r>
          <rPr>
            <sz val="9"/>
            <rFont val="Tahoma"/>
            <charset val="1"/>
          </rPr>
          <t>von Kleist, Björn:
CO2-Wert</t>
        </r>
      </text>
    </comment>
    <comment ref="L192" authorId="0" shapeId="0" xr:uid="{00000000-0006-0000-0000-0000C4070000}">
      <text>
        <r>
          <rPr>
            <b/>
            <sz val="9"/>
            <rFont val="Tahoma"/>
            <charset val="1"/>
          </rPr>
          <t xml:space="preserve">von Kleist, Björn:
</t>
        </r>
        <r>
          <rPr>
            <sz val="9"/>
            <rFont val="Tahoma"/>
            <charset val="1"/>
          </rPr>
          <t>von Kleist, Björn:
CO2-Wert</t>
        </r>
      </text>
    </comment>
    <comment ref="M192" authorId="0" shapeId="0" xr:uid="{00000000-0006-0000-0000-0000C5070000}">
      <text>
        <r>
          <rPr>
            <b/>
            <sz val="9"/>
            <rFont val="Tahoma"/>
            <charset val="1"/>
          </rPr>
          <t xml:space="preserve">von Kleist, Björn:
</t>
        </r>
        <r>
          <rPr>
            <sz val="9"/>
            <rFont val="Tahoma"/>
            <charset val="1"/>
          </rPr>
          <t>von Kleist, Björn:
CO2-Wert</t>
        </r>
      </text>
    </comment>
    <comment ref="N192" authorId="0" shapeId="0" xr:uid="{00000000-0006-0000-0000-0000C6070000}">
      <text>
        <r>
          <rPr>
            <b/>
            <sz val="9"/>
            <rFont val="Tahoma"/>
            <charset val="1"/>
          </rPr>
          <t xml:space="preserve">von Kleist, Björn:
</t>
        </r>
        <r>
          <rPr>
            <sz val="9"/>
            <rFont val="Tahoma"/>
            <charset val="1"/>
          </rPr>
          <t>von Kleist, Björn:
CO2-Wert</t>
        </r>
      </text>
    </comment>
    <comment ref="O192" authorId="0" shapeId="0" xr:uid="{00000000-0006-0000-0000-0000C7070000}">
      <text>
        <r>
          <rPr>
            <b/>
            <sz val="9"/>
            <rFont val="Tahoma"/>
            <charset val="1"/>
          </rPr>
          <t xml:space="preserve">von Kleist, Björn:
</t>
        </r>
        <r>
          <rPr>
            <sz val="9"/>
            <rFont val="Tahoma"/>
            <charset val="1"/>
          </rPr>
          <t>von Kleist, Björn:
CO2-Wert</t>
        </r>
      </text>
    </comment>
    <comment ref="P192" authorId="0" shapeId="0" xr:uid="{00000000-0006-0000-0000-0000C8070000}">
      <text>
        <r>
          <rPr>
            <b/>
            <sz val="9"/>
            <rFont val="Tahoma"/>
            <charset val="1"/>
          </rPr>
          <t xml:space="preserve">von Kleist, Björn:
</t>
        </r>
        <r>
          <rPr>
            <sz val="9"/>
            <rFont val="Tahoma"/>
            <charset val="1"/>
          </rPr>
          <t>von Kleist, Björn:
CO2-Wert</t>
        </r>
      </text>
    </comment>
    <comment ref="Q192" authorId="0" shapeId="0" xr:uid="{00000000-0006-0000-0000-0000C9070000}">
      <text>
        <r>
          <rPr>
            <b/>
            <sz val="9"/>
            <rFont val="Tahoma"/>
            <charset val="1"/>
          </rPr>
          <t xml:space="preserve">von Kleist, Björn:
</t>
        </r>
        <r>
          <rPr>
            <sz val="9"/>
            <rFont val="Tahoma"/>
            <charset val="1"/>
          </rPr>
          <t>von Kleist, Björn:
CO2-Wert</t>
        </r>
      </text>
    </comment>
    <comment ref="R192" authorId="0" shapeId="0" xr:uid="{00000000-0006-0000-0000-0000CA070000}">
      <text>
        <r>
          <rPr>
            <b/>
            <sz val="9"/>
            <rFont val="Tahoma"/>
            <charset val="1"/>
          </rPr>
          <t xml:space="preserve">von Kleist, Björn:
</t>
        </r>
        <r>
          <rPr>
            <sz val="9"/>
            <rFont val="Tahoma"/>
            <charset val="1"/>
          </rPr>
          <t>von Kleist, Björn:
CO2-Wert</t>
        </r>
      </text>
    </comment>
    <comment ref="S192" authorId="0" shapeId="0" xr:uid="{00000000-0006-0000-0000-0000CB070000}">
      <text>
        <r>
          <rPr>
            <b/>
            <sz val="9"/>
            <rFont val="Tahoma"/>
            <charset val="1"/>
          </rPr>
          <t xml:space="preserve">von Kleist, Björn:
</t>
        </r>
        <r>
          <rPr>
            <sz val="9"/>
            <rFont val="Tahoma"/>
            <charset val="1"/>
          </rPr>
          <t>von Kleist, Björn:
CO2-Wert</t>
        </r>
      </text>
    </comment>
    <comment ref="T192" authorId="0" shapeId="0" xr:uid="{00000000-0006-0000-0000-0000CC070000}">
      <text>
        <r>
          <rPr>
            <b/>
            <sz val="9"/>
            <rFont val="Tahoma"/>
            <charset val="1"/>
          </rPr>
          <t xml:space="preserve">von Kleist, Björn:
</t>
        </r>
        <r>
          <rPr>
            <sz val="9"/>
            <rFont val="Tahoma"/>
            <charset val="1"/>
          </rPr>
          <t>von Kleist, Björn:
CO2-Wert</t>
        </r>
      </text>
    </comment>
    <comment ref="U192" authorId="0" shapeId="0" xr:uid="{00000000-0006-0000-0000-0000CD070000}">
      <text>
        <r>
          <rPr>
            <b/>
            <sz val="9"/>
            <rFont val="Tahoma"/>
            <charset val="1"/>
          </rPr>
          <t xml:space="preserve">von Kleist, Björn:
</t>
        </r>
        <r>
          <rPr>
            <sz val="9"/>
            <rFont val="Tahoma"/>
            <charset val="1"/>
          </rPr>
          <t>von Kleist, Björn:
CO2-Wert</t>
        </r>
      </text>
    </comment>
    <comment ref="V192" authorId="0" shapeId="0" xr:uid="{00000000-0006-0000-0000-0000CE070000}">
      <text>
        <r>
          <rPr>
            <b/>
            <sz val="9"/>
            <rFont val="Tahoma"/>
            <charset val="1"/>
          </rPr>
          <t xml:space="preserve">von Kleist, Björn:
</t>
        </r>
        <r>
          <rPr>
            <sz val="9"/>
            <rFont val="Tahoma"/>
            <charset val="1"/>
          </rPr>
          <t>von Kleist, Björn:
CO2-Wert</t>
        </r>
      </text>
    </comment>
    <comment ref="W192" authorId="0" shapeId="0" xr:uid="{00000000-0006-0000-0000-0000CF070000}">
      <text>
        <r>
          <rPr>
            <b/>
            <sz val="9"/>
            <rFont val="Tahoma"/>
            <charset val="1"/>
          </rPr>
          <t xml:space="preserve">von Kleist, Björn:
</t>
        </r>
        <r>
          <rPr>
            <sz val="9"/>
            <rFont val="Tahoma"/>
            <charset val="1"/>
          </rPr>
          <t>von Kleist, Björn:
CO2-Wert</t>
        </r>
      </text>
    </comment>
    <comment ref="X192" authorId="0" shapeId="0" xr:uid="{00000000-0006-0000-0000-0000D0070000}">
      <text>
        <r>
          <rPr>
            <b/>
            <sz val="9"/>
            <rFont val="Tahoma"/>
            <charset val="1"/>
          </rPr>
          <t xml:space="preserve">von Kleist, Björn:
</t>
        </r>
        <r>
          <rPr>
            <sz val="9"/>
            <rFont val="Tahoma"/>
            <charset val="1"/>
          </rPr>
          <t>von Kleist, Björn:
CO2-Wert</t>
        </r>
      </text>
    </comment>
    <comment ref="Y192" authorId="0" shapeId="0" xr:uid="{00000000-0006-0000-0000-0000D1070000}">
      <text>
        <r>
          <rPr>
            <b/>
            <sz val="9"/>
            <rFont val="Tahoma"/>
            <charset val="1"/>
          </rPr>
          <t xml:space="preserve">von Kleist, Björn:
</t>
        </r>
        <r>
          <rPr>
            <sz val="9"/>
            <rFont val="Tahoma"/>
            <charset val="1"/>
          </rPr>
          <t>von Kleist, Björn:
CO2-Wert</t>
        </r>
      </text>
    </comment>
    <comment ref="Z192" authorId="0" shapeId="0" xr:uid="{00000000-0006-0000-0000-0000D2070000}">
      <text>
        <r>
          <rPr>
            <b/>
            <sz val="9"/>
            <rFont val="Tahoma"/>
            <charset val="1"/>
          </rPr>
          <t xml:space="preserve">von Kleist, Björn:
</t>
        </r>
        <r>
          <rPr>
            <sz val="9"/>
            <rFont val="Tahoma"/>
            <charset val="1"/>
          </rPr>
          <t>von Kleist, Björn:
CO2-Wert</t>
        </r>
      </text>
    </comment>
    <comment ref="I193" authorId="0" shapeId="0" xr:uid="{00000000-0006-0000-0000-0000D3070000}">
      <text>
        <r>
          <rPr>
            <b/>
            <sz val="9"/>
            <rFont val="Tahoma"/>
            <charset val="1"/>
          </rPr>
          <t xml:space="preserve">Gairola, Krishan:
</t>
        </r>
        <r>
          <rPr>
            <sz val="9"/>
            <rFont val="Tahoma"/>
            <charset val="1"/>
          </rPr>
          <t>Gairola, Krishan:
Textfeld</t>
        </r>
      </text>
    </comment>
    <comment ref="J193" authorId="0" shapeId="0" xr:uid="{00000000-0006-0000-0000-0000D4070000}">
      <text>
        <r>
          <rPr>
            <b/>
            <sz val="9"/>
            <rFont val="Tahoma"/>
            <charset val="1"/>
          </rPr>
          <t xml:space="preserve">Gairola, Krishan:
</t>
        </r>
        <r>
          <rPr>
            <sz val="9"/>
            <rFont val="Tahoma"/>
            <charset val="1"/>
          </rPr>
          <t>Gairola, Krishan:
Textfeld</t>
        </r>
      </text>
    </comment>
    <comment ref="K193" authorId="0" shapeId="0" xr:uid="{00000000-0006-0000-0000-0000D5070000}">
      <text>
        <r>
          <rPr>
            <b/>
            <sz val="9"/>
            <rFont val="Tahoma"/>
            <charset val="1"/>
          </rPr>
          <t xml:space="preserve">Gairola, Krishan:
</t>
        </r>
        <r>
          <rPr>
            <sz val="9"/>
            <rFont val="Tahoma"/>
            <charset val="1"/>
          </rPr>
          <t>Gairola, Krishan:
Textfeld</t>
        </r>
      </text>
    </comment>
    <comment ref="L193" authorId="0" shapeId="0" xr:uid="{00000000-0006-0000-0000-0000D6070000}">
      <text>
        <r>
          <rPr>
            <b/>
            <sz val="9"/>
            <rFont val="Tahoma"/>
            <charset val="1"/>
          </rPr>
          <t xml:space="preserve">Gairola, Krishan:
</t>
        </r>
        <r>
          <rPr>
            <sz val="9"/>
            <rFont val="Tahoma"/>
            <charset val="1"/>
          </rPr>
          <t>Gairola, Krishan:
Textfeld</t>
        </r>
      </text>
    </comment>
    <comment ref="M193" authorId="0" shapeId="0" xr:uid="{00000000-0006-0000-0000-0000D7070000}">
      <text>
        <r>
          <rPr>
            <b/>
            <sz val="9"/>
            <rFont val="Tahoma"/>
            <charset val="1"/>
          </rPr>
          <t xml:space="preserve">Gairola, Krishan:
</t>
        </r>
        <r>
          <rPr>
            <sz val="9"/>
            <rFont val="Tahoma"/>
            <charset val="1"/>
          </rPr>
          <t>Gairola, Krishan:
Textfeld</t>
        </r>
      </text>
    </comment>
    <comment ref="N193" authorId="0" shapeId="0" xr:uid="{00000000-0006-0000-0000-0000D8070000}">
      <text>
        <r>
          <rPr>
            <b/>
            <sz val="9"/>
            <rFont val="Tahoma"/>
            <charset val="1"/>
          </rPr>
          <t xml:space="preserve">Gairola, Krishan:
</t>
        </r>
        <r>
          <rPr>
            <sz val="9"/>
            <rFont val="Tahoma"/>
            <charset val="1"/>
          </rPr>
          <t>Gairola, Krishan:
Textfeld</t>
        </r>
      </text>
    </comment>
    <comment ref="O193" authorId="0" shapeId="0" xr:uid="{00000000-0006-0000-0000-0000D9070000}">
      <text>
        <r>
          <rPr>
            <b/>
            <sz val="9"/>
            <rFont val="Tahoma"/>
            <charset val="1"/>
          </rPr>
          <t xml:space="preserve">Gairola, Krishan:
</t>
        </r>
        <r>
          <rPr>
            <sz val="9"/>
            <rFont val="Tahoma"/>
            <charset val="1"/>
          </rPr>
          <t>Gairola, Krishan:
Textfeld</t>
        </r>
      </text>
    </comment>
    <comment ref="P193" authorId="0" shapeId="0" xr:uid="{00000000-0006-0000-0000-0000DA070000}">
      <text>
        <r>
          <rPr>
            <b/>
            <sz val="9"/>
            <rFont val="Tahoma"/>
            <charset val="1"/>
          </rPr>
          <t xml:space="preserve">Gairola, Krishan:
</t>
        </r>
        <r>
          <rPr>
            <sz val="9"/>
            <rFont val="Tahoma"/>
            <charset val="1"/>
          </rPr>
          <t>Gairola, Krishan:
Textfeld</t>
        </r>
      </text>
    </comment>
    <comment ref="Q193" authorId="0" shapeId="0" xr:uid="{00000000-0006-0000-0000-0000DB070000}">
      <text>
        <r>
          <rPr>
            <b/>
            <sz val="9"/>
            <rFont val="Tahoma"/>
            <charset val="1"/>
          </rPr>
          <t xml:space="preserve">Gairola, Krishan:
</t>
        </r>
        <r>
          <rPr>
            <sz val="9"/>
            <rFont val="Tahoma"/>
            <charset val="1"/>
          </rPr>
          <t>Gairola, Krishan:
Textfeld</t>
        </r>
      </text>
    </comment>
    <comment ref="R193" authorId="0" shapeId="0" xr:uid="{00000000-0006-0000-0000-0000DC070000}">
      <text>
        <r>
          <rPr>
            <b/>
            <sz val="9"/>
            <rFont val="Tahoma"/>
            <charset val="1"/>
          </rPr>
          <t xml:space="preserve">Gairola, Krishan:
</t>
        </r>
        <r>
          <rPr>
            <sz val="9"/>
            <rFont val="Tahoma"/>
            <charset val="1"/>
          </rPr>
          <t>Gairola, Krishan:
Textfeld</t>
        </r>
      </text>
    </comment>
    <comment ref="S193" authorId="0" shapeId="0" xr:uid="{00000000-0006-0000-0000-0000DD070000}">
      <text>
        <r>
          <rPr>
            <b/>
            <sz val="9"/>
            <rFont val="Tahoma"/>
            <charset val="1"/>
          </rPr>
          <t xml:space="preserve">Gairola, Krishan:
</t>
        </r>
        <r>
          <rPr>
            <sz val="9"/>
            <rFont val="Tahoma"/>
            <charset val="1"/>
          </rPr>
          <t>Gairola, Krishan:
Textfeld</t>
        </r>
      </text>
    </comment>
    <comment ref="T193" authorId="0" shapeId="0" xr:uid="{00000000-0006-0000-0000-0000DE070000}">
      <text>
        <r>
          <rPr>
            <b/>
            <sz val="9"/>
            <rFont val="Tahoma"/>
            <charset val="1"/>
          </rPr>
          <t xml:space="preserve">Gairola, Krishan:
</t>
        </r>
        <r>
          <rPr>
            <sz val="9"/>
            <rFont val="Tahoma"/>
            <charset val="1"/>
          </rPr>
          <t>Gairola, Krishan:
Textfeld</t>
        </r>
      </text>
    </comment>
    <comment ref="U193" authorId="0" shapeId="0" xr:uid="{00000000-0006-0000-0000-0000DF070000}">
      <text>
        <r>
          <rPr>
            <b/>
            <sz val="9"/>
            <rFont val="Tahoma"/>
            <charset val="1"/>
          </rPr>
          <t xml:space="preserve">Gairola, Krishan:
</t>
        </r>
        <r>
          <rPr>
            <sz val="9"/>
            <rFont val="Tahoma"/>
            <charset val="1"/>
          </rPr>
          <t>Gairola, Krishan:
Textfeld</t>
        </r>
      </text>
    </comment>
    <comment ref="V193" authorId="0" shapeId="0" xr:uid="{00000000-0006-0000-0000-0000E0070000}">
      <text>
        <r>
          <rPr>
            <b/>
            <sz val="9"/>
            <rFont val="Tahoma"/>
            <charset val="1"/>
          </rPr>
          <t xml:space="preserve">Gairola, Krishan:
</t>
        </r>
        <r>
          <rPr>
            <sz val="9"/>
            <rFont val="Tahoma"/>
            <charset val="1"/>
          </rPr>
          <t>Gairola, Krishan:
Textfeld</t>
        </r>
      </text>
    </comment>
    <comment ref="W193" authorId="0" shapeId="0" xr:uid="{00000000-0006-0000-0000-0000E1070000}">
      <text>
        <r>
          <rPr>
            <b/>
            <sz val="9"/>
            <rFont val="Tahoma"/>
            <charset val="1"/>
          </rPr>
          <t xml:space="preserve">Gairola, Krishan:
</t>
        </r>
        <r>
          <rPr>
            <sz val="9"/>
            <rFont val="Tahoma"/>
            <charset val="1"/>
          </rPr>
          <t>Gairola, Krishan:
Textfeld</t>
        </r>
      </text>
    </comment>
    <comment ref="X193" authorId="0" shapeId="0" xr:uid="{00000000-0006-0000-0000-0000E2070000}">
      <text>
        <r>
          <rPr>
            <b/>
            <sz val="9"/>
            <rFont val="Tahoma"/>
            <charset val="1"/>
          </rPr>
          <t xml:space="preserve">Gairola, Krishan:
</t>
        </r>
        <r>
          <rPr>
            <sz val="9"/>
            <rFont val="Tahoma"/>
            <charset val="1"/>
          </rPr>
          <t>Gairola, Krishan:
Textfeld</t>
        </r>
      </text>
    </comment>
    <comment ref="Y193" authorId="0" shapeId="0" xr:uid="{00000000-0006-0000-0000-0000E3070000}">
      <text>
        <r>
          <rPr>
            <b/>
            <sz val="9"/>
            <rFont val="Tahoma"/>
            <charset val="1"/>
          </rPr>
          <t xml:space="preserve">Gairola, Krishan:
</t>
        </r>
        <r>
          <rPr>
            <sz val="9"/>
            <rFont val="Tahoma"/>
            <charset val="1"/>
          </rPr>
          <t>Gairola, Krishan:
Textfeld</t>
        </r>
      </text>
    </comment>
    <comment ref="Z193" authorId="0" shapeId="0" xr:uid="{00000000-0006-0000-0000-0000E4070000}">
      <text>
        <r>
          <rPr>
            <b/>
            <sz val="9"/>
            <rFont val="Tahoma"/>
            <charset val="1"/>
          </rPr>
          <t xml:space="preserve">Gairola, Krishan:
</t>
        </r>
        <r>
          <rPr>
            <sz val="9"/>
            <rFont val="Tahoma"/>
            <charset val="1"/>
          </rPr>
          <t>Gairola, Krishan:
Textfeld</t>
        </r>
      </text>
    </comment>
    <comment ref="I194" authorId="0" shapeId="0" xr:uid="{00000000-0006-0000-0000-0000E5070000}">
      <text>
        <r>
          <rPr>
            <b/>
            <sz val="9"/>
            <rFont val="Tahoma"/>
            <charset val="1"/>
          </rPr>
          <t xml:space="preserve">von Kleist, Björn:
</t>
        </r>
        <r>
          <rPr>
            <sz val="9"/>
            <rFont val="Tahoma"/>
            <charset val="1"/>
          </rPr>
          <t>von Kleist, Björn:
CO2-Wert</t>
        </r>
      </text>
    </comment>
    <comment ref="J194" authorId="0" shapeId="0" xr:uid="{00000000-0006-0000-0000-0000E6070000}">
      <text>
        <r>
          <rPr>
            <b/>
            <sz val="9"/>
            <rFont val="Tahoma"/>
            <charset val="1"/>
          </rPr>
          <t xml:space="preserve">von Kleist, Björn:
</t>
        </r>
        <r>
          <rPr>
            <sz val="9"/>
            <rFont val="Tahoma"/>
            <charset val="1"/>
          </rPr>
          <t>von Kleist, Björn:
CO2-Wert</t>
        </r>
      </text>
    </comment>
    <comment ref="K194" authorId="0" shapeId="0" xr:uid="{00000000-0006-0000-0000-0000E7070000}">
      <text>
        <r>
          <rPr>
            <b/>
            <sz val="9"/>
            <rFont val="Tahoma"/>
            <charset val="1"/>
          </rPr>
          <t xml:space="preserve">von Kleist, Björn:
</t>
        </r>
        <r>
          <rPr>
            <sz val="9"/>
            <rFont val="Tahoma"/>
            <charset val="1"/>
          </rPr>
          <t>von Kleist, Björn:
CO2-Wert</t>
        </r>
      </text>
    </comment>
    <comment ref="L194" authorId="0" shapeId="0" xr:uid="{00000000-0006-0000-0000-0000E8070000}">
      <text>
        <r>
          <rPr>
            <b/>
            <sz val="9"/>
            <rFont val="Tahoma"/>
            <charset val="1"/>
          </rPr>
          <t xml:space="preserve">von Kleist, Björn:
</t>
        </r>
        <r>
          <rPr>
            <sz val="9"/>
            <rFont val="Tahoma"/>
            <charset val="1"/>
          </rPr>
          <t>von Kleist, Björn:
CO2-Wert</t>
        </r>
      </text>
    </comment>
    <comment ref="M194" authorId="0" shapeId="0" xr:uid="{00000000-0006-0000-0000-0000E9070000}">
      <text>
        <r>
          <rPr>
            <b/>
            <sz val="9"/>
            <rFont val="Tahoma"/>
            <charset val="1"/>
          </rPr>
          <t xml:space="preserve">von Kleist, Björn:
</t>
        </r>
        <r>
          <rPr>
            <sz val="9"/>
            <rFont val="Tahoma"/>
            <charset val="1"/>
          </rPr>
          <t>von Kleist, Björn:
CO2-Wert</t>
        </r>
      </text>
    </comment>
    <comment ref="N194" authorId="0" shapeId="0" xr:uid="{00000000-0006-0000-0000-0000EA070000}">
      <text>
        <r>
          <rPr>
            <b/>
            <sz val="9"/>
            <rFont val="Tahoma"/>
            <charset val="1"/>
          </rPr>
          <t xml:space="preserve">von Kleist, Björn:
</t>
        </r>
        <r>
          <rPr>
            <sz val="9"/>
            <rFont val="Tahoma"/>
            <charset val="1"/>
          </rPr>
          <t>von Kleist, Björn:
CO2-Wert</t>
        </r>
      </text>
    </comment>
    <comment ref="O194" authorId="0" shapeId="0" xr:uid="{00000000-0006-0000-0000-0000EB070000}">
      <text>
        <r>
          <rPr>
            <b/>
            <sz val="9"/>
            <rFont val="Tahoma"/>
            <charset val="1"/>
          </rPr>
          <t xml:space="preserve">von Kleist, Björn:
</t>
        </r>
        <r>
          <rPr>
            <sz val="9"/>
            <rFont val="Tahoma"/>
            <charset val="1"/>
          </rPr>
          <t>von Kleist, Björn:
CO2-Wert</t>
        </r>
      </text>
    </comment>
    <comment ref="P194" authorId="0" shapeId="0" xr:uid="{00000000-0006-0000-0000-0000EC070000}">
      <text>
        <r>
          <rPr>
            <b/>
            <sz val="9"/>
            <rFont val="Tahoma"/>
            <charset val="1"/>
          </rPr>
          <t xml:space="preserve">von Kleist, Björn:
</t>
        </r>
        <r>
          <rPr>
            <sz val="9"/>
            <rFont val="Tahoma"/>
            <charset val="1"/>
          </rPr>
          <t>von Kleist, Björn:
CO2-Wert</t>
        </r>
      </text>
    </comment>
    <comment ref="Q194" authorId="0" shapeId="0" xr:uid="{00000000-0006-0000-0000-0000ED070000}">
      <text>
        <r>
          <rPr>
            <b/>
            <sz val="9"/>
            <rFont val="Tahoma"/>
            <charset val="1"/>
          </rPr>
          <t xml:space="preserve">von Kleist, Björn:
</t>
        </r>
        <r>
          <rPr>
            <sz val="9"/>
            <rFont val="Tahoma"/>
            <charset val="1"/>
          </rPr>
          <t>von Kleist, Björn:
CO2-Wert</t>
        </r>
      </text>
    </comment>
    <comment ref="R194" authorId="0" shapeId="0" xr:uid="{00000000-0006-0000-0000-0000EE070000}">
      <text>
        <r>
          <rPr>
            <b/>
            <sz val="9"/>
            <rFont val="Tahoma"/>
            <charset val="1"/>
          </rPr>
          <t xml:space="preserve">von Kleist, Björn:
</t>
        </r>
        <r>
          <rPr>
            <sz val="9"/>
            <rFont val="Tahoma"/>
            <charset val="1"/>
          </rPr>
          <t>von Kleist, Björn:
CO2-Wert</t>
        </r>
      </text>
    </comment>
    <comment ref="S194" authorId="0" shapeId="0" xr:uid="{00000000-0006-0000-0000-0000EF070000}">
      <text>
        <r>
          <rPr>
            <b/>
            <sz val="9"/>
            <rFont val="Tahoma"/>
            <charset val="1"/>
          </rPr>
          <t xml:space="preserve">von Kleist, Björn:
</t>
        </r>
        <r>
          <rPr>
            <sz val="9"/>
            <rFont val="Tahoma"/>
            <charset val="1"/>
          </rPr>
          <t>von Kleist, Björn:
CO2-Wert</t>
        </r>
      </text>
    </comment>
    <comment ref="T194" authorId="0" shapeId="0" xr:uid="{00000000-0006-0000-0000-0000F0070000}">
      <text>
        <r>
          <rPr>
            <b/>
            <sz val="9"/>
            <rFont val="Tahoma"/>
            <charset val="1"/>
          </rPr>
          <t xml:space="preserve">von Kleist, Björn:
</t>
        </r>
        <r>
          <rPr>
            <sz val="9"/>
            <rFont val="Tahoma"/>
            <charset val="1"/>
          </rPr>
          <t>von Kleist, Björn:
CO2-Wert</t>
        </r>
      </text>
    </comment>
    <comment ref="U194" authorId="0" shapeId="0" xr:uid="{00000000-0006-0000-0000-0000F1070000}">
      <text>
        <r>
          <rPr>
            <b/>
            <sz val="9"/>
            <rFont val="Tahoma"/>
            <charset val="1"/>
          </rPr>
          <t xml:space="preserve">von Kleist, Björn:
</t>
        </r>
        <r>
          <rPr>
            <sz val="9"/>
            <rFont val="Tahoma"/>
            <charset val="1"/>
          </rPr>
          <t>von Kleist, Björn:
CO2-Wert</t>
        </r>
      </text>
    </comment>
    <comment ref="V194" authorId="0" shapeId="0" xr:uid="{00000000-0006-0000-0000-0000F2070000}">
      <text>
        <r>
          <rPr>
            <b/>
            <sz val="9"/>
            <rFont val="Tahoma"/>
            <charset val="1"/>
          </rPr>
          <t xml:space="preserve">von Kleist, Björn:
</t>
        </r>
        <r>
          <rPr>
            <sz val="9"/>
            <rFont val="Tahoma"/>
            <charset val="1"/>
          </rPr>
          <t>von Kleist, Björn:
CO2-Wert</t>
        </r>
      </text>
    </comment>
    <comment ref="W194" authorId="0" shapeId="0" xr:uid="{00000000-0006-0000-0000-0000F3070000}">
      <text>
        <r>
          <rPr>
            <b/>
            <sz val="9"/>
            <rFont val="Tahoma"/>
            <charset val="1"/>
          </rPr>
          <t xml:space="preserve">von Kleist, Björn:
</t>
        </r>
        <r>
          <rPr>
            <sz val="9"/>
            <rFont val="Tahoma"/>
            <charset val="1"/>
          </rPr>
          <t>von Kleist, Björn:
CO2-Wert</t>
        </r>
      </text>
    </comment>
    <comment ref="X194" authorId="0" shapeId="0" xr:uid="{00000000-0006-0000-0000-0000F4070000}">
      <text>
        <r>
          <rPr>
            <b/>
            <sz val="9"/>
            <rFont val="Tahoma"/>
            <charset val="1"/>
          </rPr>
          <t xml:space="preserve">von Kleist, Björn:
</t>
        </r>
        <r>
          <rPr>
            <sz val="9"/>
            <rFont val="Tahoma"/>
            <charset val="1"/>
          </rPr>
          <t>von Kleist, Björn:
CO2-Wert</t>
        </r>
      </text>
    </comment>
    <comment ref="Y194" authorId="0" shapeId="0" xr:uid="{00000000-0006-0000-0000-0000F5070000}">
      <text>
        <r>
          <rPr>
            <b/>
            <sz val="9"/>
            <rFont val="Tahoma"/>
            <charset val="1"/>
          </rPr>
          <t xml:space="preserve">von Kleist, Björn:
</t>
        </r>
        <r>
          <rPr>
            <sz val="9"/>
            <rFont val="Tahoma"/>
            <charset val="1"/>
          </rPr>
          <t>von Kleist, Björn:
CO2-Wert</t>
        </r>
      </text>
    </comment>
    <comment ref="Z194" authorId="0" shapeId="0" xr:uid="{00000000-0006-0000-0000-0000F6070000}">
      <text>
        <r>
          <rPr>
            <b/>
            <sz val="9"/>
            <rFont val="Tahoma"/>
            <charset val="1"/>
          </rPr>
          <t xml:space="preserve">von Kleist, Björn:
</t>
        </r>
        <r>
          <rPr>
            <sz val="9"/>
            <rFont val="Tahoma"/>
            <charset val="1"/>
          </rPr>
          <t>von Kleist, Björn:
CO2-Wert</t>
        </r>
      </text>
    </comment>
    <comment ref="I195" authorId="0" shapeId="0" xr:uid="{00000000-0006-0000-0000-0000F7070000}">
      <text>
        <r>
          <rPr>
            <b/>
            <sz val="9"/>
            <rFont val="Tahoma"/>
            <charset val="1"/>
          </rPr>
          <t xml:space="preserve">Gairola, Krishan:
</t>
        </r>
        <r>
          <rPr>
            <sz val="9"/>
            <rFont val="Tahoma"/>
            <charset val="1"/>
          </rPr>
          <t>Gairola, Krishan:
Textfeld</t>
        </r>
      </text>
    </comment>
    <comment ref="J195" authorId="0" shapeId="0" xr:uid="{00000000-0006-0000-0000-0000F8070000}">
      <text>
        <r>
          <rPr>
            <b/>
            <sz val="9"/>
            <rFont val="Tahoma"/>
            <charset val="1"/>
          </rPr>
          <t xml:space="preserve">Gairola, Krishan:
</t>
        </r>
        <r>
          <rPr>
            <sz val="9"/>
            <rFont val="Tahoma"/>
            <charset val="1"/>
          </rPr>
          <t>Gairola, Krishan:
Textfeld</t>
        </r>
      </text>
    </comment>
    <comment ref="K195" authorId="0" shapeId="0" xr:uid="{00000000-0006-0000-0000-0000F9070000}">
      <text>
        <r>
          <rPr>
            <b/>
            <sz val="9"/>
            <rFont val="Tahoma"/>
            <charset val="1"/>
          </rPr>
          <t xml:space="preserve">Gairola, Krishan:
</t>
        </r>
        <r>
          <rPr>
            <sz val="9"/>
            <rFont val="Tahoma"/>
            <charset val="1"/>
          </rPr>
          <t>Gairola, Krishan:
Textfeld</t>
        </r>
      </text>
    </comment>
    <comment ref="L195" authorId="0" shapeId="0" xr:uid="{00000000-0006-0000-0000-0000FA070000}">
      <text>
        <r>
          <rPr>
            <b/>
            <sz val="9"/>
            <rFont val="Tahoma"/>
            <charset val="1"/>
          </rPr>
          <t xml:space="preserve">Gairola, Krishan:
</t>
        </r>
        <r>
          <rPr>
            <sz val="9"/>
            <rFont val="Tahoma"/>
            <charset val="1"/>
          </rPr>
          <t>Gairola, Krishan:
Textfeld</t>
        </r>
      </text>
    </comment>
    <comment ref="M195" authorId="0" shapeId="0" xr:uid="{00000000-0006-0000-0000-0000FB070000}">
      <text>
        <r>
          <rPr>
            <b/>
            <sz val="9"/>
            <rFont val="Tahoma"/>
            <charset val="1"/>
          </rPr>
          <t xml:space="preserve">Gairola, Krishan:
</t>
        </r>
        <r>
          <rPr>
            <sz val="9"/>
            <rFont val="Tahoma"/>
            <charset val="1"/>
          </rPr>
          <t>Gairola, Krishan:
Textfeld</t>
        </r>
      </text>
    </comment>
    <comment ref="N195" authorId="0" shapeId="0" xr:uid="{00000000-0006-0000-0000-0000FC070000}">
      <text>
        <r>
          <rPr>
            <b/>
            <sz val="9"/>
            <rFont val="Tahoma"/>
            <charset val="1"/>
          </rPr>
          <t xml:space="preserve">Gairola, Krishan:
</t>
        </r>
        <r>
          <rPr>
            <sz val="9"/>
            <rFont val="Tahoma"/>
            <charset val="1"/>
          </rPr>
          <t>Gairola, Krishan:
Textfeld</t>
        </r>
      </text>
    </comment>
    <comment ref="O195" authorId="0" shapeId="0" xr:uid="{00000000-0006-0000-0000-0000FD070000}">
      <text>
        <r>
          <rPr>
            <b/>
            <sz val="9"/>
            <rFont val="Tahoma"/>
            <charset val="1"/>
          </rPr>
          <t xml:space="preserve">Gairola, Krishan:
</t>
        </r>
        <r>
          <rPr>
            <sz val="9"/>
            <rFont val="Tahoma"/>
            <charset val="1"/>
          </rPr>
          <t>Gairola, Krishan:
Textfeld</t>
        </r>
      </text>
    </comment>
    <comment ref="P195" authorId="0" shapeId="0" xr:uid="{00000000-0006-0000-0000-0000FE070000}">
      <text>
        <r>
          <rPr>
            <b/>
            <sz val="9"/>
            <rFont val="Tahoma"/>
            <charset val="1"/>
          </rPr>
          <t xml:space="preserve">Gairola, Krishan:
</t>
        </r>
        <r>
          <rPr>
            <sz val="9"/>
            <rFont val="Tahoma"/>
            <charset val="1"/>
          </rPr>
          <t>Gairola, Krishan:
Textfeld</t>
        </r>
      </text>
    </comment>
    <comment ref="Q195" authorId="0" shapeId="0" xr:uid="{00000000-0006-0000-0000-0000FF070000}">
      <text>
        <r>
          <rPr>
            <b/>
            <sz val="9"/>
            <rFont val="Tahoma"/>
            <charset val="1"/>
          </rPr>
          <t xml:space="preserve">Gairola, Krishan:
</t>
        </r>
        <r>
          <rPr>
            <sz val="9"/>
            <rFont val="Tahoma"/>
            <charset val="1"/>
          </rPr>
          <t>Gairola, Krishan:
Textfeld</t>
        </r>
      </text>
    </comment>
    <comment ref="R195" authorId="0" shapeId="0" xr:uid="{00000000-0006-0000-0000-000000080000}">
      <text>
        <r>
          <rPr>
            <b/>
            <sz val="9"/>
            <rFont val="Tahoma"/>
            <charset val="1"/>
          </rPr>
          <t xml:space="preserve">Gairola, Krishan:
</t>
        </r>
        <r>
          <rPr>
            <sz val="9"/>
            <rFont val="Tahoma"/>
            <charset val="1"/>
          </rPr>
          <t>Gairola, Krishan:
Textfeld</t>
        </r>
      </text>
    </comment>
    <comment ref="S195" authorId="0" shapeId="0" xr:uid="{00000000-0006-0000-0000-000001080000}">
      <text>
        <r>
          <rPr>
            <b/>
            <sz val="9"/>
            <rFont val="Tahoma"/>
            <charset val="1"/>
          </rPr>
          <t xml:space="preserve">Gairola, Krishan:
</t>
        </r>
        <r>
          <rPr>
            <sz val="9"/>
            <rFont val="Tahoma"/>
            <charset val="1"/>
          </rPr>
          <t>Gairola, Krishan:
Textfeld</t>
        </r>
      </text>
    </comment>
    <comment ref="T195" authorId="0" shapeId="0" xr:uid="{00000000-0006-0000-0000-000002080000}">
      <text>
        <r>
          <rPr>
            <b/>
            <sz val="9"/>
            <rFont val="Tahoma"/>
            <charset val="1"/>
          </rPr>
          <t xml:space="preserve">Gairola, Krishan:
</t>
        </r>
        <r>
          <rPr>
            <sz val="9"/>
            <rFont val="Tahoma"/>
            <charset val="1"/>
          </rPr>
          <t>Gairola, Krishan:
Textfeld</t>
        </r>
      </text>
    </comment>
    <comment ref="U195" authorId="0" shapeId="0" xr:uid="{00000000-0006-0000-0000-000003080000}">
      <text>
        <r>
          <rPr>
            <b/>
            <sz val="9"/>
            <rFont val="Tahoma"/>
            <charset val="1"/>
          </rPr>
          <t xml:space="preserve">Gairola, Krishan:
</t>
        </r>
        <r>
          <rPr>
            <sz val="9"/>
            <rFont val="Tahoma"/>
            <charset val="1"/>
          </rPr>
          <t>Gairola, Krishan:
Textfeld</t>
        </r>
      </text>
    </comment>
    <comment ref="V195" authorId="0" shapeId="0" xr:uid="{00000000-0006-0000-0000-000004080000}">
      <text>
        <r>
          <rPr>
            <b/>
            <sz val="9"/>
            <rFont val="Tahoma"/>
            <charset val="1"/>
          </rPr>
          <t xml:space="preserve">Gairola, Krishan:
</t>
        </r>
        <r>
          <rPr>
            <sz val="9"/>
            <rFont val="Tahoma"/>
            <charset val="1"/>
          </rPr>
          <t>Gairola, Krishan:
Textfeld</t>
        </r>
      </text>
    </comment>
    <comment ref="W195" authorId="0" shapeId="0" xr:uid="{00000000-0006-0000-0000-000005080000}">
      <text>
        <r>
          <rPr>
            <b/>
            <sz val="9"/>
            <rFont val="Tahoma"/>
            <charset val="1"/>
          </rPr>
          <t xml:space="preserve">Gairola, Krishan:
</t>
        </r>
        <r>
          <rPr>
            <sz val="9"/>
            <rFont val="Tahoma"/>
            <charset val="1"/>
          </rPr>
          <t>Gairola, Krishan:
Textfeld</t>
        </r>
      </text>
    </comment>
    <comment ref="X195" authorId="0" shapeId="0" xr:uid="{00000000-0006-0000-0000-000006080000}">
      <text>
        <r>
          <rPr>
            <b/>
            <sz val="9"/>
            <rFont val="Tahoma"/>
            <charset val="1"/>
          </rPr>
          <t xml:space="preserve">Gairola, Krishan:
</t>
        </r>
        <r>
          <rPr>
            <sz val="9"/>
            <rFont val="Tahoma"/>
            <charset val="1"/>
          </rPr>
          <t>Gairola, Krishan:
Textfeld</t>
        </r>
      </text>
    </comment>
    <comment ref="Y195" authorId="0" shapeId="0" xr:uid="{00000000-0006-0000-0000-000007080000}">
      <text>
        <r>
          <rPr>
            <b/>
            <sz val="9"/>
            <rFont val="Tahoma"/>
            <charset val="1"/>
          </rPr>
          <t xml:space="preserve">Gairola, Krishan:
</t>
        </r>
        <r>
          <rPr>
            <sz val="9"/>
            <rFont val="Tahoma"/>
            <charset val="1"/>
          </rPr>
          <t>Gairola, Krishan:
Textfeld</t>
        </r>
      </text>
    </comment>
    <comment ref="Z195" authorId="0" shapeId="0" xr:uid="{00000000-0006-0000-0000-000008080000}">
      <text>
        <r>
          <rPr>
            <b/>
            <sz val="9"/>
            <rFont val="Tahoma"/>
            <charset val="1"/>
          </rPr>
          <t xml:space="preserve">Gairola, Krishan:
</t>
        </r>
        <r>
          <rPr>
            <sz val="9"/>
            <rFont val="Tahoma"/>
            <charset val="1"/>
          </rPr>
          <t>Gairola, Krishan:
Textfeld</t>
        </r>
      </text>
    </comment>
    <comment ref="I196" authorId="0" shapeId="0" xr:uid="{00000000-0006-0000-0000-000009080000}">
      <text>
        <r>
          <rPr>
            <b/>
            <sz val="9"/>
            <rFont val="Tahoma"/>
            <charset val="1"/>
          </rPr>
          <t xml:space="preserve">von Kleist, Björn:
</t>
        </r>
        <r>
          <rPr>
            <sz val="9"/>
            <rFont val="Tahoma"/>
            <charset val="1"/>
          </rPr>
          <t>von Kleist, Björn:
CO2-Wert</t>
        </r>
      </text>
    </comment>
    <comment ref="J196" authorId="0" shapeId="0" xr:uid="{00000000-0006-0000-0000-00000A080000}">
      <text>
        <r>
          <rPr>
            <b/>
            <sz val="9"/>
            <rFont val="Tahoma"/>
            <charset val="1"/>
          </rPr>
          <t xml:space="preserve">von Kleist, Björn:
</t>
        </r>
        <r>
          <rPr>
            <sz val="9"/>
            <rFont val="Tahoma"/>
            <charset val="1"/>
          </rPr>
          <t>von Kleist, Björn:
CO2-Wert</t>
        </r>
      </text>
    </comment>
    <comment ref="K196" authorId="0" shapeId="0" xr:uid="{00000000-0006-0000-0000-00000B080000}">
      <text>
        <r>
          <rPr>
            <b/>
            <sz val="9"/>
            <rFont val="Tahoma"/>
            <charset val="1"/>
          </rPr>
          <t xml:space="preserve">von Kleist, Björn:
</t>
        </r>
        <r>
          <rPr>
            <sz val="9"/>
            <rFont val="Tahoma"/>
            <charset val="1"/>
          </rPr>
          <t>von Kleist, Björn:
CO2-Wert</t>
        </r>
      </text>
    </comment>
    <comment ref="L196" authorId="0" shapeId="0" xr:uid="{00000000-0006-0000-0000-00000C080000}">
      <text>
        <r>
          <rPr>
            <b/>
            <sz val="9"/>
            <rFont val="Tahoma"/>
            <charset val="1"/>
          </rPr>
          <t xml:space="preserve">von Kleist, Björn:
</t>
        </r>
        <r>
          <rPr>
            <sz val="9"/>
            <rFont val="Tahoma"/>
            <charset val="1"/>
          </rPr>
          <t>von Kleist, Björn:
CO2-Wert</t>
        </r>
      </text>
    </comment>
    <comment ref="M196" authorId="0" shapeId="0" xr:uid="{00000000-0006-0000-0000-00000D080000}">
      <text>
        <r>
          <rPr>
            <b/>
            <sz val="9"/>
            <rFont val="Tahoma"/>
            <charset val="1"/>
          </rPr>
          <t xml:space="preserve">von Kleist, Björn:
</t>
        </r>
        <r>
          <rPr>
            <sz val="9"/>
            <rFont val="Tahoma"/>
            <charset val="1"/>
          </rPr>
          <t>von Kleist, Björn:
CO2-Wert</t>
        </r>
      </text>
    </comment>
    <comment ref="N196" authorId="0" shapeId="0" xr:uid="{00000000-0006-0000-0000-00000E080000}">
      <text>
        <r>
          <rPr>
            <b/>
            <sz val="9"/>
            <rFont val="Tahoma"/>
            <charset val="1"/>
          </rPr>
          <t xml:space="preserve">von Kleist, Björn:
</t>
        </r>
        <r>
          <rPr>
            <sz val="9"/>
            <rFont val="Tahoma"/>
            <charset val="1"/>
          </rPr>
          <t>von Kleist, Björn:
CO2-Wert</t>
        </r>
      </text>
    </comment>
    <comment ref="O196" authorId="0" shapeId="0" xr:uid="{00000000-0006-0000-0000-00000F080000}">
      <text>
        <r>
          <rPr>
            <b/>
            <sz val="9"/>
            <rFont val="Tahoma"/>
            <charset val="1"/>
          </rPr>
          <t xml:space="preserve">von Kleist, Björn:
</t>
        </r>
        <r>
          <rPr>
            <sz val="9"/>
            <rFont val="Tahoma"/>
            <charset val="1"/>
          </rPr>
          <t>von Kleist, Björn:
CO2-Wert</t>
        </r>
      </text>
    </comment>
    <comment ref="P196" authorId="0" shapeId="0" xr:uid="{00000000-0006-0000-0000-000010080000}">
      <text>
        <r>
          <rPr>
            <b/>
            <sz val="9"/>
            <rFont val="Tahoma"/>
            <charset val="1"/>
          </rPr>
          <t xml:space="preserve">von Kleist, Björn:
</t>
        </r>
        <r>
          <rPr>
            <sz val="9"/>
            <rFont val="Tahoma"/>
            <charset val="1"/>
          </rPr>
          <t>von Kleist, Björn:
CO2-Wert</t>
        </r>
      </text>
    </comment>
    <comment ref="Q196" authorId="0" shapeId="0" xr:uid="{00000000-0006-0000-0000-000011080000}">
      <text>
        <r>
          <rPr>
            <b/>
            <sz val="9"/>
            <rFont val="Tahoma"/>
            <charset val="1"/>
          </rPr>
          <t xml:space="preserve">von Kleist, Björn:
</t>
        </r>
        <r>
          <rPr>
            <sz val="9"/>
            <rFont val="Tahoma"/>
            <charset val="1"/>
          </rPr>
          <t>von Kleist, Björn:
CO2-Wert</t>
        </r>
      </text>
    </comment>
    <comment ref="R196" authorId="0" shapeId="0" xr:uid="{00000000-0006-0000-0000-000012080000}">
      <text>
        <r>
          <rPr>
            <b/>
            <sz val="9"/>
            <rFont val="Tahoma"/>
            <charset val="1"/>
          </rPr>
          <t xml:space="preserve">von Kleist, Björn:
</t>
        </r>
        <r>
          <rPr>
            <sz val="9"/>
            <rFont val="Tahoma"/>
            <charset val="1"/>
          </rPr>
          <t>von Kleist, Björn:
CO2-Wert</t>
        </r>
      </text>
    </comment>
    <comment ref="S196" authorId="0" shapeId="0" xr:uid="{00000000-0006-0000-0000-000013080000}">
      <text>
        <r>
          <rPr>
            <b/>
            <sz val="9"/>
            <rFont val="Tahoma"/>
            <charset val="1"/>
          </rPr>
          <t xml:space="preserve">von Kleist, Björn:
</t>
        </r>
        <r>
          <rPr>
            <sz val="9"/>
            <rFont val="Tahoma"/>
            <charset val="1"/>
          </rPr>
          <t>von Kleist, Björn:
CO2-Wert</t>
        </r>
      </text>
    </comment>
    <comment ref="T196" authorId="0" shapeId="0" xr:uid="{00000000-0006-0000-0000-000014080000}">
      <text>
        <r>
          <rPr>
            <b/>
            <sz val="9"/>
            <rFont val="Tahoma"/>
            <charset val="1"/>
          </rPr>
          <t xml:space="preserve">von Kleist, Björn:
</t>
        </r>
        <r>
          <rPr>
            <sz val="9"/>
            <rFont val="Tahoma"/>
            <charset val="1"/>
          </rPr>
          <t>von Kleist, Björn:
CO2-Wert</t>
        </r>
      </text>
    </comment>
    <comment ref="U196" authorId="0" shapeId="0" xr:uid="{00000000-0006-0000-0000-000015080000}">
      <text>
        <r>
          <rPr>
            <b/>
            <sz val="9"/>
            <rFont val="Tahoma"/>
            <charset val="1"/>
          </rPr>
          <t xml:space="preserve">von Kleist, Björn:
</t>
        </r>
        <r>
          <rPr>
            <sz val="9"/>
            <rFont val="Tahoma"/>
            <charset val="1"/>
          </rPr>
          <t>von Kleist, Björn:
CO2-Wert</t>
        </r>
      </text>
    </comment>
    <comment ref="V196" authorId="0" shapeId="0" xr:uid="{00000000-0006-0000-0000-000016080000}">
      <text>
        <r>
          <rPr>
            <b/>
            <sz val="9"/>
            <rFont val="Tahoma"/>
            <charset val="1"/>
          </rPr>
          <t xml:space="preserve">von Kleist, Björn:
</t>
        </r>
        <r>
          <rPr>
            <sz val="9"/>
            <rFont val="Tahoma"/>
            <charset val="1"/>
          </rPr>
          <t>von Kleist, Björn:
CO2-Wert</t>
        </r>
      </text>
    </comment>
    <comment ref="W196" authorId="0" shapeId="0" xr:uid="{00000000-0006-0000-0000-000017080000}">
      <text>
        <r>
          <rPr>
            <b/>
            <sz val="9"/>
            <rFont val="Tahoma"/>
            <charset val="1"/>
          </rPr>
          <t xml:space="preserve">von Kleist, Björn:
</t>
        </r>
        <r>
          <rPr>
            <sz val="9"/>
            <rFont val="Tahoma"/>
            <charset val="1"/>
          </rPr>
          <t>von Kleist, Björn:
CO2-Wert</t>
        </r>
      </text>
    </comment>
    <comment ref="X196" authorId="0" shapeId="0" xr:uid="{00000000-0006-0000-0000-000018080000}">
      <text>
        <r>
          <rPr>
            <b/>
            <sz val="9"/>
            <rFont val="Tahoma"/>
            <charset val="1"/>
          </rPr>
          <t xml:space="preserve">von Kleist, Björn:
</t>
        </r>
        <r>
          <rPr>
            <sz val="9"/>
            <rFont val="Tahoma"/>
            <charset val="1"/>
          </rPr>
          <t>von Kleist, Björn:
CO2-Wert</t>
        </r>
      </text>
    </comment>
    <comment ref="Y196" authorId="0" shapeId="0" xr:uid="{00000000-0006-0000-0000-000019080000}">
      <text>
        <r>
          <rPr>
            <b/>
            <sz val="9"/>
            <rFont val="Tahoma"/>
            <charset val="1"/>
          </rPr>
          <t xml:space="preserve">von Kleist, Björn:
</t>
        </r>
        <r>
          <rPr>
            <sz val="9"/>
            <rFont val="Tahoma"/>
            <charset val="1"/>
          </rPr>
          <t>von Kleist, Björn:
CO2-Wert</t>
        </r>
      </text>
    </comment>
    <comment ref="Z196" authorId="0" shapeId="0" xr:uid="{00000000-0006-0000-0000-00001A080000}">
      <text>
        <r>
          <rPr>
            <b/>
            <sz val="9"/>
            <rFont val="Tahoma"/>
            <charset val="1"/>
          </rPr>
          <t xml:space="preserve">von Kleist, Björn:
</t>
        </r>
        <r>
          <rPr>
            <sz val="9"/>
            <rFont val="Tahoma"/>
            <charset val="1"/>
          </rPr>
          <t>von Kleist, Björn:
CO2-Wert</t>
        </r>
      </text>
    </comment>
    <comment ref="I197" authorId="0" shapeId="0" xr:uid="{00000000-0006-0000-0000-00001B080000}">
      <text>
        <r>
          <rPr>
            <b/>
            <sz val="9"/>
            <rFont val="Tahoma"/>
            <charset val="1"/>
          </rPr>
          <t xml:space="preserve">Gairola, Krishan:
</t>
        </r>
        <r>
          <rPr>
            <sz val="9"/>
            <rFont val="Tahoma"/>
            <charset val="1"/>
          </rPr>
          <t>Gairola, Krishan:
Textfeld</t>
        </r>
      </text>
    </comment>
    <comment ref="J197" authorId="0" shapeId="0" xr:uid="{00000000-0006-0000-0000-00001C080000}">
      <text>
        <r>
          <rPr>
            <b/>
            <sz val="9"/>
            <rFont val="Tahoma"/>
            <charset val="1"/>
          </rPr>
          <t xml:space="preserve">Gairola, Krishan:
</t>
        </r>
        <r>
          <rPr>
            <sz val="9"/>
            <rFont val="Tahoma"/>
            <charset val="1"/>
          </rPr>
          <t>Gairola, Krishan:
Textfeld</t>
        </r>
      </text>
    </comment>
    <comment ref="K197" authorId="0" shapeId="0" xr:uid="{00000000-0006-0000-0000-00001D080000}">
      <text>
        <r>
          <rPr>
            <b/>
            <sz val="9"/>
            <rFont val="Tahoma"/>
            <charset val="1"/>
          </rPr>
          <t xml:space="preserve">Gairola, Krishan:
</t>
        </r>
        <r>
          <rPr>
            <sz val="9"/>
            <rFont val="Tahoma"/>
            <charset val="1"/>
          </rPr>
          <t>Gairola, Krishan:
Textfeld</t>
        </r>
      </text>
    </comment>
    <comment ref="L197" authorId="0" shapeId="0" xr:uid="{00000000-0006-0000-0000-00001E080000}">
      <text>
        <r>
          <rPr>
            <b/>
            <sz val="9"/>
            <rFont val="Tahoma"/>
            <charset val="1"/>
          </rPr>
          <t xml:space="preserve">Gairola, Krishan:
</t>
        </r>
        <r>
          <rPr>
            <sz val="9"/>
            <rFont val="Tahoma"/>
            <charset val="1"/>
          </rPr>
          <t>Gairola, Krishan:
Textfeld</t>
        </r>
      </text>
    </comment>
    <comment ref="M197" authorId="0" shapeId="0" xr:uid="{00000000-0006-0000-0000-00001F080000}">
      <text>
        <r>
          <rPr>
            <b/>
            <sz val="9"/>
            <rFont val="Tahoma"/>
            <charset val="1"/>
          </rPr>
          <t xml:space="preserve">Gairola, Krishan:
</t>
        </r>
        <r>
          <rPr>
            <sz val="9"/>
            <rFont val="Tahoma"/>
            <charset val="1"/>
          </rPr>
          <t>Gairola, Krishan:
Textfeld</t>
        </r>
      </text>
    </comment>
    <comment ref="N197" authorId="0" shapeId="0" xr:uid="{00000000-0006-0000-0000-000020080000}">
      <text>
        <r>
          <rPr>
            <b/>
            <sz val="9"/>
            <rFont val="Tahoma"/>
            <charset val="1"/>
          </rPr>
          <t xml:space="preserve">Gairola, Krishan:
</t>
        </r>
        <r>
          <rPr>
            <sz val="9"/>
            <rFont val="Tahoma"/>
            <charset val="1"/>
          </rPr>
          <t>Gairola, Krishan:
Textfeld</t>
        </r>
      </text>
    </comment>
    <comment ref="O197" authorId="0" shapeId="0" xr:uid="{00000000-0006-0000-0000-000021080000}">
      <text>
        <r>
          <rPr>
            <b/>
            <sz val="9"/>
            <rFont val="Tahoma"/>
            <charset val="1"/>
          </rPr>
          <t xml:space="preserve">Gairola, Krishan:
</t>
        </r>
        <r>
          <rPr>
            <sz val="9"/>
            <rFont val="Tahoma"/>
            <charset val="1"/>
          </rPr>
          <t>Gairola, Krishan:
Textfeld</t>
        </r>
      </text>
    </comment>
    <comment ref="P197" authorId="0" shapeId="0" xr:uid="{00000000-0006-0000-0000-000022080000}">
      <text>
        <r>
          <rPr>
            <b/>
            <sz val="9"/>
            <rFont val="Tahoma"/>
            <charset val="1"/>
          </rPr>
          <t xml:space="preserve">Gairola, Krishan:
</t>
        </r>
        <r>
          <rPr>
            <sz val="9"/>
            <rFont val="Tahoma"/>
            <charset val="1"/>
          </rPr>
          <t>Gairola, Krishan:
Textfeld</t>
        </r>
      </text>
    </comment>
    <comment ref="Q197" authorId="0" shapeId="0" xr:uid="{00000000-0006-0000-0000-000023080000}">
      <text>
        <r>
          <rPr>
            <b/>
            <sz val="9"/>
            <rFont val="Tahoma"/>
            <charset val="1"/>
          </rPr>
          <t xml:space="preserve">Gairola, Krishan:
</t>
        </r>
        <r>
          <rPr>
            <sz val="9"/>
            <rFont val="Tahoma"/>
            <charset val="1"/>
          </rPr>
          <t>Gairola, Krishan:
Textfeld</t>
        </r>
      </text>
    </comment>
    <comment ref="R197" authorId="0" shapeId="0" xr:uid="{00000000-0006-0000-0000-000024080000}">
      <text>
        <r>
          <rPr>
            <b/>
            <sz val="9"/>
            <rFont val="Tahoma"/>
            <charset val="1"/>
          </rPr>
          <t xml:space="preserve">Gairola, Krishan:
</t>
        </r>
        <r>
          <rPr>
            <sz val="9"/>
            <rFont val="Tahoma"/>
            <charset val="1"/>
          </rPr>
          <t>Gairola, Krishan:
Textfeld</t>
        </r>
      </text>
    </comment>
    <comment ref="S197" authorId="0" shapeId="0" xr:uid="{00000000-0006-0000-0000-000025080000}">
      <text>
        <r>
          <rPr>
            <b/>
            <sz val="9"/>
            <rFont val="Tahoma"/>
            <charset val="1"/>
          </rPr>
          <t xml:space="preserve">Gairola, Krishan:
</t>
        </r>
        <r>
          <rPr>
            <sz val="9"/>
            <rFont val="Tahoma"/>
            <charset val="1"/>
          </rPr>
          <t>Gairola, Krishan:
Textfeld</t>
        </r>
      </text>
    </comment>
    <comment ref="T197" authorId="0" shapeId="0" xr:uid="{00000000-0006-0000-0000-000026080000}">
      <text>
        <r>
          <rPr>
            <b/>
            <sz val="9"/>
            <rFont val="Tahoma"/>
            <charset val="1"/>
          </rPr>
          <t xml:space="preserve">Gairola, Krishan:
</t>
        </r>
        <r>
          <rPr>
            <sz val="9"/>
            <rFont val="Tahoma"/>
            <charset val="1"/>
          </rPr>
          <t>Gairola, Krishan:
Textfeld</t>
        </r>
      </text>
    </comment>
    <comment ref="U197" authorId="0" shapeId="0" xr:uid="{00000000-0006-0000-0000-000027080000}">
      <text>
        <r>
          <rPr>
            <b/>
            <sz val="9"/>
            <rFont val="Tahoma"/>
            <charset val="1"/>
          </rPr>
          <t xml:space="preserve">Gairola, Krishan:
</t>
        </r>
        <r>
          <rPr>
            <sz val="9"/>
            <rFont val="Tahoma"/>
            <charset val="1"/>
          </rPr>
          <t>Gairola, Krishan:
Textfeld</t>
        </r>
      </text>
    </comment>
    <comment ref="V197" authorId="0" shapeId="0" xr:uid="{00000000-0006-0000-0000-000028080000}">
      <text>
        <r>
          <rPr>
            <b/>
            <sz val="9"/>
            <rFont val="Tahoma"/>
            <charset val="1"/>
          </rPr>
          <t xml:space="preserve">Gairola, Krishan:
</t>
        </r>
        <r>
          <rPr>
            <sz val="9"/>
            <rFont val="Tahoma"/>
            <charset val="1"/>
          </rPr>
          <t>Gairola, Krishan:
Textfeld</t>
        </r>
      </text>
    </comment>
    <comment ref="W197" authorId="0" shapeId="0" xr:uid="{00000000-0006-0000-0000-000029080000}">
      <text>
        <r>
          <rPr>
            <b/>
            <sz val="9"/>
            <rFont val="Tahoma"/>
            <charset val="1"/>
          </rPr>
          <t xml:space="preserve">Gairola, Krishan:
</t>
        </r>
        <r>
          <rPr>
            <sz val="9"/>
            <rFont val="Tahoma"/>
            <charset val="1"/>
          </rPr>
          <t>Gairola, Krishan:
Textfeld</t>
        </r>
      </text>
    </comment>
    <comment ref="X197" authorId="0" shapeId="0" xr:uid="{00000000-0006-0000-0000-00002A080000}">
      <text>
        <r>
          <rPr>
            <b/>
            <sz val="9"/>
            <rFont val="Tahoma"/>
            <charset val="1"/>
          </rPr>
          <t xml:space="preserve">Gairola, Krishan:
</t>
        </r>
        <r>
          <rPr>
            <sz val="9"/>
            <rFont val="Tahoma"/>
            <charset val="1"/>
          </rPr>
          <t>Gairola, Krishan:
Textfeld</t>
        </r>
      </text>
    </comment>
    <comment ref="Y197" authorId="0" shapeId="0" xr:uid="{00000000-0006-0000-0000-00002B080000}">
      <text>
        <r>
          <rPr>
            <b/>
            <sz val="9"/>
            <rFont val="Tahoma"/>
            <charset val="1"/>
          </rPr>
          <t xml:space="preserve">Gairola, Krishan:
</t>
        </r>
        <r>
          <rPr>
            <sz val="9"/>
            <rFont val="Tahoma"/>
            <charset val="1"/>
          </rPr>
          <t>Gairola, Krishan:
Textfeld</t>
        </r>
      </text>
    </comment>
    <comment ref="Z197" authorId="0" shapeId="0" xr:uid="{00000000-0006-0000-0000-00002C080000}">
      <text>
        <r>
          <rPr>
            <b/>
            <sz val="9"/>
            <rFont val="Tahoma"/>
            <charset val="1"/>
          </rPr>
          <t xml:space="preserve">Gairola, Krishan:
</t>
        </r>
        <r>
          <rPr>
            <sz val="9"/>
            <rFont val="Tahoma"/>
            <charset val="1"/>
          </rPr>
          <t>Gairola, Krishan:
Textfeld</t>
        </r>
      </text>
    </comment>
    <comment ref="I198" authorId="0" shapeId="0" xr:uid="{00000000-0006-0000-0000-00002D080000}">
      <text>
        <r>
          <rPr>
            <b/>
            <sz val="9"/>
            <rFont val="Tahoma"/>
            <charset val="1"/>
          </rPr>
          <t xml:space="preserve">von Kleist, Björn:
</t>
        </r>
        <r>
          <rPr>
            <sz val="9"/>
            <rFont val="Tahoma"/>
            <charset val="1"/>
          </rPr>
          <t>von Kleist, Björn:
CO2-Wert</t>
        </r>
      </text>
    </comment>
    <comment ref="J198" authorId="0" shapeId="0" xr:uid="{00000000-0006-0000-0000-00002E080000}">
      <text>
        <r>
          <rPr>
            <b/>
            <sz val="9"/>
            <rFont val="Tahoma"/>
            <charset val="1"/>
          </rPr>
          <t xml:space="preserve">von Kleist, Björn:
</t>
        </r>
        <r>
          <rPr>
            <sz val="9"/>
            <rFont val="Tahoma"/>
            <charset val="1"/>
          </rPr>
          <t>von Kleist, Björn:
CO2-Wert</t>
        </r>
      </text>
    </comment>
    <comment ref="K198" authorId="0" shapeId="0" xr:uid="{00000000-0006-0000-0000-00002F080000}">
      <text>
        <r>
          <rPr>
            <b/>
            <sz val="9"/>
            <rFont val="Tahoma"/>
            <charset val="1"/>
          </rPr>
          <t xml:space="preserve">von Kleist, Björn:
</t>
        </r>
        <r>
          <rPr>
            <sz val="9"/>
            <rFont val="Tahoma"/>
            <charset val="1"/>
          </rPr>
          <t>von Kleist, Björn:
CO2-Wert</t>
        </r>
      </text>
    </comment>
    <comment ref="L198" authorId="0" shapeId="0" xr:uid="{00000000-0006-0000-0000-000030080000}">
      <text>
        <r>
          <rPr>
            <b/>
            <sz val="9"/>
            <rFont val="Tahoma"/>
            <charset val="1"/>
          </rPr>
          <t xml:space="preserve">von Kleist, Björn:
</t>
        </r>
        <r>
          <rPr>
            <sz val="9"/>
            <rFont val="Tahoma"/>
            <charset val="1"/>
          </rPr>
          <t>von Kleist, Björn:
CO2-Wert</t>
        </r>
      </text>
    </comment>
    <comment ref="M198" authorId="0" shapeId="0" xr:uid="{00000000-0006-0000-0000-000031080000}">
      <text>
        <r>
          <rPr>
            <b/>
            <sz val="9"/>
            <rFont val="Tahoma"/>
            <charset val="1"/>
          </rPr>
          <t xml:space="preserve">von Kleist, Björn:
</t>
        </r>
        <r>
          <rPr>
            <sz val="9"/>
            <rFont val="Tahoma"/>
            <charset val="1"/>
          </rPr>
          <t>von Kleist, Björn:
CO2-Wert</t>
        </r>
      </text>
    </comment>
    <comment ref="N198" authorId="0" shapeId="0" xr:uid="{00000000-0006-0000-0000-000032080000}">
      <text>
        <r>
          <rPr>
            <b/>
            <sz val="9"/>
            <rFont val="Tahoma"/>
            <charset val="1"/>
          </rPr>
          <t xml:space="preserve">von Kleist, Björn:
</t>
        </r>
        <r>
          <rPr>
            <sz val="9"/>
            <rFont val="Tahoma"/>
            <charset val="1"/>
          </rPr>
          <t>von Kleist, Björn:
CO2-Wert</t>
        </r>
      </text>
    </comment>
    <comment ref="O198" authorId="0" shapeId="0" xr:uid="{00000000-0006-0000-0000-000033080000}">
      <text>
        <r>
          <rPr>
            <b/>
            <sz val="9"/>
            <rFont val="Tahoma"/>
            <charset val="1"/>
          </rPr>
          <t xml:space="preserve">von Kleist, Björn:
</t>
        </r>
        <r>
          <rPr>
            <sz val="9"/>
            <rFont val="Tahoma"/>
            <charset val="1"/>
          </rPr>
          <t>von Kleist, Björn:
CO2-Wert</t>
        </r>
      </text>
    </comment>
    <comment ref="P198" authorId="0" shapeId="0" xr:uid="{00000000-0006-0000-0000-000034080000}">
      <text>
        <r>
          <rPr>
            <b/>
            <sz val="9"/>
            <rFont val="Tahoma"/>
            <charset val="1"/>
          </rPr>
          <t xml:space="preserve">von Kleist, Björn:
</t>
        </r>
        <r>
          <rPr>
            <sz val="9"/>
            <rFont val="Tahoma"/>
            <charset val="1"/>
          </rPr>
          <t>von Kleist, Björn:
CO2-Wert</t>
        </r>
      </text>
    </comment>
    <comment ref="Q198" authorId="0" shapeId="0" xr:uid="{00000000-0006-0000-0000-000035080000}">
      <text>
        <r>
          <rPr>
            <b/>
            <sz val="9"/>
            <rFont val="Tahoma"/>
            <charset val="1"/>
          </rPr>
          <t xml:space="preserve">von Kleist, Björn:
</t>
        </r>
        <r>
          <rPr>
            <sz val="9"/>
            <rFont val="Tahoma"/>
            <charset val="1"/>
          </rPr>
          <t>von Kleist, Björn:
CO2-Wert</t>
        </r>
      </text>
    </comment>
    <comment ref="R198" authorId="0" shapeId="0" xr:uid="{00000000-0006-0000-0000-000036080000}">
      <text>
        <r>
          <rPr>
            <b/>
            <sz val="9"/>
            <rFont val="Tahoma"/>
            <charset val="1"/>
          </rPr>
          <t xml:space="preserve">von Kleist, Björn:
</t>
        </r>
        <r>
          <rPr>
            <sz val="9"/>
            <rFont val="Tahoma"/>
            <charset val="1"/>
          </rPr>
          <t>von Kleist, Björn:
CO2-Wert</t>
        </r>
      </text>
    </comment>
    <comment ref="S198" authorId="0" shapeId="0" xr:uid="{00000000-0006-0000-0000-000037080000}">
      <text>
        <r>
          <rPr>
            <b/>
            <sz val="9"/>
            <rFont val="Tahoma"/>
            <charset val="1"/>
          </rPr>
          <t xml:space="preserve">von Kleist, Björn:
</t>
        </r>
        <r>
          <rPr>
            <sz val="9"/>
            <rFont val="Tahoma"/>
            <charset val="1"/>
          </rPr>
          <t>von Kleist, Björn:
CO2-Wert</t>
        </r>
      </text>
    </comment>
    <comment ref="T198" authorId="0" shapeId="0" xr:uid="{00000000-0006-0000-0000-000038080000}">
      <text>
        <r>
          <rPr>
            <b/>
            <sz val="9"/>
            <rFont val="Tahoma"/>
            <charset val="1"/>
          </rPr>
          <t xml:space="preserve">von Kleist, Björn:
</t>
        </r>
        <r>
          <rPr>
            <sz val="9"/>
            <rFont val="Tahoma"/>
            <charset val="1"/>
          </rPr>
          <t>von Kleist, Björn:
CO2-Wert</t>
        </r>
      </text>
    </comment>
    <comment ref="U198" authorId="0" shapeId="0" xr:uid="{00000000-0006-0000-0000-000039080000}">
      <text>
        <r>
          <rPr>
            <b/>
            <sz val="9"/>
            <rFont val="Tahoma"/>
            <charset val="1"/>
          </rPr>
          <t xml:space="preserve">von Kleist, Björn:
</t>
        </r>
        <r>
          <rPr>
            <sz val="9"/>
            <rFont val="Tahoma"/>
            <charset val="1"/>
          </rPr>
          <t>von Kleist, Björn:
CO2-Wert</t>
        </r>
      </text>
    </comment>
    <comment ref="V198" authorId="0" shapeId="0" xr:uid="{00000000-0006-0000-0000-00003A080000}">
      <text>
        <r>
          <rPr>
            <b/>
            <sz val="9"/>
            <rFont val="Tahoma"/>
            <charset val="1"/>
          </rPr>
          <t xml:space="preserve">von Kleist, Björn:
</t>
        </r>
        <r>
          <rPr>
            <sz val="9"/>
            <rFont val="Tahoma"/>
            <charset val="1"/>
          </rPr>
          <t>von Kleist, Björn:
CO2-Wert</t>
        </r>
      </text>
    </comment>
    <comment ref="W198" authorId="0" shapeId="0" xr:uid="{00000000-0006-0000-0000-00003B080000}">
      <text>
        <r>
          <rPr>
            <b/>
            <sz val="9"/>
            <rFont val="Tahoma"/>
            <charset val="1"/>
          </rPr>
          <t xml:space="preserve">von Kleist, Björn:
</t>
        </r>
        <r>
          <rPr>
            <sz val="9"/>
            <rFont val="Tahoma"/>
            <charset val="1"/>
          </rPr>
          <t>von Kleist, Björn:
CO2-Wert</t>
        </r>
      </text>
    </comment>
    <comment ref="X198" authorId="0" shapeId="0" xr:uid="{00000000-0006-0000-0000-00003C080000}">
      <text>
        <r>
          <rPr>
            <b/>
            <sz val="9"/>
            <rFont val="Tahoma"/>
            <charset val="1"/>
          </rPr>
          <t xml:space="preserve">von Kleist, Björn:
</t>
        </r>
        <r>
          <rPr>
            <sz val="9"/>
            <rFont val="Tahoma"/>
            <charset val="1"/>
          </rPr>
          <t>von Kleist, Björn:
CO2-Wert</t>
        </r>
      </text>
    </comment>
    <comment ref="Y198" authorId="0" shapeId="0" xr:uid="{00000000-0006-0000-0000-00003D080000}">
      <text>
        <r>
          <rPr>
            <b/>
            <sz val="9"/>
            <rFont val="Tahoma"/>
            <charset val="1"/>
          </rPr>
          <t xml:space="preserve">von Kleist, Björn:
</t>
        </r>
        <r>
          <rPr>
            <sz val="9"/>
            <rFont val="Tahoma"/>
            <charset val="1"/>
          </rPr>
          <t>von Kleist, Björn:
CO2-Wert</t>
        </r>
      </text>
    </comment>
    <comment ref="Z198" authorId="0" shapeId="0" xr:uid="{00000000-0006-0000-0000-00003E080000}">
      <text>
        <r>
          <rPr>
            <b/>
            <sz val="9"/>
            <rFont val="Tahoma"/>
            <charset val="1"/>
          </rPr>
          <t xml:space="preserve">von Kleist, Björn:
</t>
        </r>
        <r>
          <rPr>
            <sz val="9"/>
            <rFont val="Tahoma"/>
            <charset val="1"/>
          </rPr>
          <t>von Kleist, Björn:
CO2-Wert</t>
        </r>
      </text>
    </comment>
    <comment ref="I199" authorId="0" shapeId="0" xr:uid="{00000000-0006-0000-0000-00003F080000}">
      <text>
        <r>
          <rPr>
            <b/>
            <sz val="9"/>
            <rFont val="Tahoma"/>
            <charset val="1"/>
          </rPr>
          <t xml:space="preserve">Gairola, Krishan:
</t>
        </r>
        <r>
          <rPr>
            <sz val="9"/>
            <rFont val="Tahoma"/>
            <charset val="1"/>
          </rPr>
          <t>Gairola, Krishan:
Textfeld</t>
        </r>
      </text>
    </comment>
    <comment ref="J199" authorId="0" shapeId="0" xr:uid="{00000000-0006-0000-0000-000040080000}">
      <text>
        <r>
          <rPr>
            <b/>
            <sz val="9"/>
            <rFont val="Tahoma"/>
            <charset val="1"/>
          </rPr>
          <t xml:space="preserve">Gairola, Krishan:
</t>
        </r>
        <r>
          <rPr>
            <sz val="9"/>
            <rFont val="Tahoma"/>
            <charset val="1"/>
          </rPr>
          <t>Gairola, Krishan:
Textfeld</t>
        </r>
      </text>
    </comment>
    <comment ref="K199" authorId="0" shapeId="0" xr:uid="{00000000-0006-0000-0000-000041080000}">
      <text>
        <r>
          <rPr>
            <b/>
            <sz val="9"/>
            <rFont val="Tahoma"/>
            <charset val="1"/>
          </rPr>
          <t xml:space="preserve">Gairola, Krishan:
</t>
        </r>
        <r>
          <rPr>
            <sz val="9"/>
            <rFont val="Tahoma"/>
            <charset val="1"/>
          </rPr>
          <t>Gairola, Krishan:
Textfeld</t>
        </r>
      </text>
    </comment>
    <comment ref="L199" authorId="0" shapeId="0" xr:uid="{00000000-0006-0000-0000-000042080000}">
      <text>
        <r>
          <rPr>
            <b/>
            <sz val="9"/>
            <rFont val="Tahoma"/>
            <charset val="1"/>
          </rPr>
          <t xml:space="preserve">Gairola, Krishan:
</t>
        </r>
        <r>
          <rPr>
            <sz val="9"/>
            <rFont val="Tahoma"/>
            <charset val="1"/>
          </rPr>
          <t>Gairola, Krishan:
Textfeld</t>
        </r>
      </text>
    </comment>
    <comment ref="M199" authorId="0" shapeId="0" xr:uid="{00000000-0006-0000-0000-000043080000}">
      <text>
        <r>
          <rPr>
            <b/>
            <sz val="9"/>
            <rFont val="Tahoma"/>
            <charset val="1"/>
          </rPr>
          <t xml:space="preserve">Gairola, Krishan:
</t>
        </r>
        <r>
          <rPr>
            <sz val="9"/>
            <rFont val="Tahoma"/>
            <charset val="1"/>
          </rPr>
          <t>Gairola, Krishan:
Textfeld</t>
        </r>
      </text>
    </comment>
    <comment ref="N199" authorId="0" shapeId="0" xr:uid="{00000000-0006-0000-0000-000044080000}">
      <text>
        <r>
          <rPr>
            <b/>
            <sz val="9"/>
            <rFont val="Tahoma"/>
            <charset val="1"/>
          </rPr>
          <t xml:space="preserve">Gairola, Krishan:
</t>
        </r>
        <r>
          <rPr>
            <sz val="9"/>
            <rFont val="Tahoma"/>
            <charset val="1"/>
          </rPr>
          <t>Gairola, Krishan:
Textfeld</t>
        </r>
      </text>
    </comment>
    <comment ref="O199" authorId="0" shapeId="0" xr:uid="{00000000-0006-0000-0000-000045080000}">
      <text>
        <r>
          <rPr>
            <b/>
            <sz val="9"/>
            <rFont val="Tahoma"/>
            <charset val="1"/>
          </rPr>
          <t xml:space="preserve">Gairola, Krishan:
</t>
        </r>
        <r>
          <rPr>
            <sz val="9"/>
            <rFont val="Tahoma"/>
            <charset val="1"/>
          </rPr>
          <t>Gairola, Krishan:
Textfeld</t>
        </r>
      </text>
    </comment>
    <comment ref="P199" authorId="0" shapeId="0" xr:uid="{00000000-0006-0000-0000-000046080000}">
      <text>
        <r>
          <rPr>
            <b/>
            <sz val="9"/>
            <rFont val="Tahoma"/>
            <charset val="1"/>
          </rPr>
          <t xml:space="preserve">Gairola, Krishan:
</t>
        </r>
        <r>
          <rPr>
            <sz val="9"/>
            <rFont val="Tahoma"/>
            <charset val="1"/>
          </rPr>
          <t>Gairola, Krishan:
Textfeld</t>
        </r>
      </text>
    </comment>
    <comment ref="Q199" authorId="0" shapeId="0" xr:uid="{00000000-0006-0000-0000-000047080000}">
      <text>
        <r>
          <rPr>
            <b/>
            <sz val="9"/>
            <rFont val="Tahoma"/>
            <charset val="1"/>
          </rPr>
          <t xml:space="preserve">Gairola, Krishan:
</t>
        </r>
        <r>
          <rPr>
            <sz val="9"/>
            <rFont val="Tahoma"/>
            <charset val="1"/>
          </rPr>
          <t>Gairola, Krishan:
Textfeld</t>
        </r>
      </text>
    </comment>
    <comment ref="R199" authorId="0" shapeId="0" xr:uid="{00000000-0006-0000-0000-000048080000}">
      <text>
        <r>
          <rPr>
            <b/>
            <sz val="9"/>
            <rFont val="Tahoma"/>
            <charset val="1"/>
          </rPr>
          <t xml:space="preserve">Gairola, Krishan:
</t>
        </r>
        <r>
          <rPr>
            <sz val="9"/>
            <rFont val="Tahoma"/>
            <charset val="1"/>
          </rPr>
          <t>Gairola, Krishan:
Textfeld</t>
        </r>
      </text>
    </comment>
    <comment ref="S199" authorId="0" shapeId="0" xr:uid="{00000000-0006-0000-0000-000049080000}">
      <text>
        <r>
          <rPr>
            <b/>
            <sz val="9"/>
            <rFont val="Tahoma"/>
            <charset val="1"/>
          </rPr>
          <t xml:space="preserve">Gairola, Krishan:
</t>
        </r>
        <r>
          <rPr>
            <sz val="9"/>
            <rFont val="Tahoma"/>
            <charset val="1"/>
          </rPr>
          <t>Gairola, Krishan:
Textfeld</t>
        </r>
      </text>
    </comment>
    <comment ref="T199" authorId="0" shapeId="0" xr:uid="{00000000-0006-0000-0000-00004A080000}">
      <text>
        <r>
          <rPr>
            <b/>
            <sz val="9"/>
            <rFont val="Tahoma"/>
            <charset val="1"/>
          </rPr>
          <t xml:space="preserve">Gairola, Krishan:
</t>
        </r>
        <r>
          <rPr>
            <sz val="9"/>
            <rFont val="Tahoma"/>
            <charset val="1"/>
          </rPr>
          <t>Gairola, Krishan:
Textfeld</t>
        </r>
      </text>
    </comment>
    <comment ref="U199" authorId="0" shapeId="0" xr:uid="{00000000-0006-0000-0000-00004B080000}">
      <text>
        <r>
          <rPr>
            <b/>
            <sz val="9"/>
            <rFont val="Tahoma"/>
            <charset val="1"/>
          </rPr>
          <t xml:space="preserve">Gairola, Krishan:
</t>
        </r>
        <r>
          <rPr>
            <sz val="9"/>
            <rFont val="Tahoma"/>
            <charset val="1"/>
          </rPr>
          <t>Gairola, Krishan:
Textfeld</t>
        </r>
      </text>
    </comment>
    <comment ref="V199" authorId="0" shapeId="0" xr:uid="{00000000-0006-0000-0000-00004C080000}">
      <text>
        <r>
          <rPr>
            <b/>
            <sz val="9"/>
            <rFont val="Tahoma"/>
            <charset val="1"/>
          </rPr>
          <t xml:space="preserve">Gairola, Krishan:
</t>
        </r>
        <r>
          <rPr>
            <sz val="9"/>
            <rFont val="Tahoma"/>
            <charset val="1"/>
          </rPr>
          <t>Gairola, Krishan:
Textfeld</t>
        </r>
      </text>
    </comment>
    <comment ref="W199" authorId="0" shapeId="0" xr:uid="{00000000-0006-0000-0000-00004D080000}">
      <text>
        <r>
          <rPr>
            <b/>
            <sz val="9"/>
            <rFont val="Tahoma"/>
            <charset val="1"/>
          </rPr>
          <t xml:space="preserve">Gairola, Krishan:
</t>
        </r>
        <r>
          <rPr>
            <sz val="9"/>
            <rFont val="Tahoma"/>
            <charset val="1"/>
          </rPr>
          <t>Gairola, Krishan:
Textfeld</t>
        </r>
      </text>
    </comment>
    <comment ref="X199" authorId="0" shapeId="0" xr:uid="{00000000-0006-0000-0000-00004E080000}">
      <text>
        <r>
          <rPr>
            <b/>
            <sz val="9"/>
            <rFont val="Tahoma"/>
            <charset val="1"/>
          </rPr>
          <t xml:space="preserve">Gairola, Krishan:
</t>
        </r>
        <r>
          <rPr>
            <sz val="9"/>
            <rFont val="Tahoma"/>
            <charset val="1"/>
          </rPr>
          <t>Gairola, Krishan:
Textfeld</t>
        </r>
      </text>
    </comment>
    <comment ref="Y199" authorId="0" shapeId="0" xr:uid="{00000000-0006-0000-0000-00004F080000}">
      <text>
        <r>
          <rPr>
            <b/>
            <sz val="9"/>
            <rFont val="Tahoma"/>
            <charset val="1"/>
          </rPr>
          <t xml:space="preserve">Gairola, Krishan:
</t>
        </r>
        <r>
          <rPr>
            <sz val="9"/>
            <rFont val="Tahoma"/>
            <charset val="1"/>
          </rPr>
          <t>Gairola, Krishan:
Textfeld</t>
        </r>
      </text>
    </comment>
    <comment ref="Z199" authorId="0" shapeId="0" xr:uid="{00000000-0006-0000-0000-000050080000}">
      <text>
        <r>
          <rPr>
            <b/>
            <sz val="9"/>
            <rFont val="Tahoma"/>
            <charset val="1"/>
          </rPr>
          <t xml:space="preserve">Gairola, Krishan:
</t>
        </r>
        <r>
          <rPr>
            <sz val="9"/>
            <rFont val="Tahoma"/>
            <charset val="1"/>
          </rPr>
          <t>Gairola, Krishan:
Textfeld</t>
        </r>
      </text>
    </comment>
    <comment ref="I200" authorId="0" shapeId="0" xr:uid="{00000000-0006-0000-0000-000051080000}">
      <text>
        <r>
          <rPr>
            <b/>
            <sz val="9"/>
            <rFont val="Tahoma"/>
            <charset val="1"/>
          </rPr>
          <t xml:space="preserve">von Kleist, Björn:
</t>
        </r>
        <r>
          <rPr>
            <sz val="9"/>
            <rFont val="Tahoma"/>
            <charset val="1"/>
          </rPr>
          <t>von Kleist, Björn:
CO2-Wert</t>
        </r>
      </text>
    </comment>
    <comment ref="J200" authorId="0" shapeId="0" xr:uid="{00000000-0006-0000-0000-000052080000}">
      <text>
        <r>
          <rPr>
            <b/>
            <sz val="9"/>
            <rFont val="Tahoma"/>
            <charset val="1"/>
          </rPr>
          <t xml:space="preserve">von Kleist, Björn:
</t>
        </r>
        <r>
          <rPr>
            <sz val="9"/>
            <rFont val="Tahoma"/>
            <charset val="1"/>
          </rPr>
          <t>von Kleist, Björn:
CO2-Wert</t>
        </r>
      </text>
    </comment>
    <comment ref="K200" authorId="0" shapeId="0" xr:uid="{00000000-0006-0000-0000-000053080000}">
      <text>
        <r>
          <rPr>
            <b/>
            <sz val="9"/>
            <rFont val="Tahoma"/>
            <charset val="1"/>
          </rPr>
          <t xml:space="preserve">von Kleist, Björn:
</t>
        </r>
        <r>
          <rPr>
            <sz val="9"/>
            <rFont val="Tahoma"/>
            <charset val="1"/>
          </rPr>
          <t>von Kleist, Björn:
CO2-Wert</t>
        </r>
      </text>
    </comment>
    <comment ref="L200" authorId="0" shapeId="0" xr:uid="{00000000-0006-0000-0000-000054080000}">
      <text>
        <r>
          <rPr>
            <b/>
            <sz val="9"/>
            <rFont val="Tahoma"/>
            <charset val="1"/>
          </rPr>
          <t xml:space="preserve">von Kleist, Björn:
</t>
        </r>
        <r>
          <rPr>
            <sz val="9"/>
            <rFont val="Tahoma"/>
            <charset val="1"/>
          </rPr>
          <t>von Kleist, Björn:
CO2-Wert</t>
        </r>
      </text>
    </comment>
    <comment ref="M200" authorId="0" shapeId="0" xr:uid="{00000000-0006-0000-0000-000055080000}">
      <text>
        <r>
          <rPr>
            <b/>
            <sz val="9"/>
            <rFont val="Tahoma"/>
            <charset val="1"/>
          </rPr>
          <t xml:space="preserve">von Kleist, Björn:
</t>
        </r>
        <r>
          <rPr>
            <sz val="9"/>
            <rFont val="Tahoma"/>
            <charset val="1"/>
          </rPr>
          <t>von Kleist, Björn:
CO2-Wert</t>
        </r>
      </text>
    </comment>
    <comment ref="N200" authorId="0" shapeId="0" xr:uid="{00000000-0006-0000-0000-000056080000}">
      <text>
        <r>
          <rPr>
            <b/>
            <sz val="9"/>
            <rFont val="Tahoma"/>
            <charset val="1"/>
          </rPr>
          <t xml:space="preserve">von Kleist, Björn:
</t>
        </r>
        <r>
          <rPr>
            <sz val="9"/>
            <rFont val="Tahoma"/>
            <charset val="1"/>
          </rPr>
          <t>von Kleist, Björn:
CO2-Wert</t>
        </r>
      </text>
    </comment>
    <comment ref="O200" authorId="0" shapeId="0" xr:uid="{00000000-0006-0000-0000-000057080000}">
      <text>
        <r>
          <rPr>
            <b/>
            <sz val="9"/>
            <rFont val="Tahoma"/>
            <charset val="1"/>
          </rPr>
          <t xml:space="preserve">von Kleist, Björn:
</t>
        </r>
        <r>
          <rPr>
            <sz val="9"/>
            <rFont val="Tahoma"/>
            <charset val="1"/>
          </rPr>
          <t>von Kleist, Björn:
CO2-Wert</t>
        </r>
      </text>
    </comment>
    <comment ref="P200" authorId="0" shapeId="0" xr:uid="{00000000-0006-0000-0000-000058080000}">
      <text>
        <r>
          <rPr>
            <b/>
            <sz val="9"/>
            <rFont val="Tahoma"/>
            <charset val="1"/>
          </rPr>
          <t xml:space="preserve">von Kleist, Björn:
</t>
        </r>
        <r>
          <rPr>
            <sz val="9"/>
            <rFont val="Tahoma"/>
            <charset val="1"/>
          </rPr>
          <t>von Kleist, Björn:
CO2-Wert</t>
        </r>
      </text>
    </comment>
    <comment ref="Q200" authorId="0" shapeId="0" xr:uid="{00000000-0006-0000-0000-000059080000}">
      <text>
        <r>
          <rPr>
            <b/>
            <sz val="9"/>
            <rFont val="Tahoma"/>
            <charset val="1"/>
          </rPr>
          <t xml:space="preserve">von Kleist, Björn:
</t>
        </r>
        <r>
          <rPr>
            <sz val="9"/>
            <rFont val="Tahoma"/>
            <charset val="1"/>
          </rPr>
          <t>von Kleist, Björn:
CO2-Wert</t>
        </r>
      </text>
    </comment>
    <comment ref="R200" authorId="0" shapeId="0" xr:uid="{00000000-0006-0000-0000-00005A080000}">
      <text>
        <r>
          <rPr>
            <b/>
            <sz val="9"/>
            <rFont val="Tahoma"/>
            <charset val="1"/>
          </rPr>
          <t xml:space="preserve">von Kleist, Björn:
</t>
        </r>
        <r>
          <rPr>
            <sz val="9"/>
            <rFont val="Tahoma"/>
            <charset val="1"/>
          </rPr>
          <t>von Kleist, Björn:
CO2-Wert</t>
        </r>
      </text>
    </comment>
    <comment ref="S200" authorId="0" shapeId="0" xr:uid="{00000000-0006-0000-0000-00005B080000}">
      <text>
        <r>
          <rPr>
            <b/>
            <sz val="9"/>
            <rFont val="Tahoma"/>
            <charset val="1"/>
          </rPr>
          <t xml:space="preserve">von Kleist, Björn:
</t>
        </r>
        <r>
          <rPr>
            <sz val="9"/>
            <rFont val="Tahoma"/>
            <charset val="1"/>
          </rPr>
          <t>von Kleist, Björn:
CO2-Wert</t>
        </r>
      </text>
    </comment>
    <comment ref="T200" authorId="0" shapeId="0" xr:uid="{00000000-0006-0000-0000-00005C080000}">
      <text>
        <r>
          <rPr>
            <b/>
            <sz val="9"/>
            <rFont val="Tahoma"/>
            <charset val="1"/>
          </rPr>
          <t xml:space="preserve">von Kleist, Björn:
</t>
        </r>
        <r>
          <rPr>
            <sz val="9"/>
            <rFont val="Tahoma"/>
            <charset val="1"/>
          </rPr>
          <t>von Kleist, Björn:
CO2-Wert</t>
        </r>
      </text>
    </comment>
    <comment ref="U200" authorId="0" shapeId="0" xr:uid="{00000000-0006-0000-0000-00005D080000}">
      <text>
        <r>
          <rPr>
            <b/>
            <sz val="9"/>
            <rFont val="Tahoma"/>
            <charset val="1"/>
          </rPr>
          <t xml:space="preserve">von Kleist, Björn:
</t>
        </r>
        <r>
          <rPr>
            <sz val="9"/>
            <rFont val="Tahoma"/>
            <charset val="1"/>
          </rPr>
          <t>von Kleist, Björn:
CO2-Wert</t>
        </r>
      </text>
    </comment>
    <comment ref="V200" authorId="0" shapeId="0" xr:uid="{00000000-0006-0000-0000-00005E080000}">
      <text>
        <r>
          <rPr>
            <b/>
            <sz val="9"/>
            <rFont val="Tahoma"/>
            <charset val="1"/>
          </rPr>
          <t xml:space="preserve">von Kleist, Björn:
</t>
        </r>
        <r>
          <rPr>
            <sz val="9"/>
            <rFont val="Tahoma"/>
            <charset val="1"/>
          </rPr>
          <t>von Kleist, Björn:
CO2-Wert</t>
        </r>
      </text>
    </comment>
    <comment ref="W200" authorId="0" shapeId="0" xr:uid="{00000000-0006-0000-0000-00005F080000}">
      <text>
        <r>
          <rPr>
            <b/>
            <sz val="9"/>
            <rFont val="Tahoma"/>
            <charset val="1"/>
          </rPr>
          <t xml:space="preserve">von Kleist, Björn:
</t>
        </r>
        <r>
          <rPr>
            <sz val="9"/>
            <rFont val="Tahoma"/>
            <charset val="1"/>
          </rPr>
          <t>von Kleist, Björn:
CO2-Wert</t>
        </r>
      </text>
    </comment>
    <comment ref="X200" authorId="0" shapeId="0" xr:uid="{00000000-0006-0000-0000-000060080000}">
      <text>
        <r>
          <rPr>
            <b/>
            <sz val="9"/>
            <rFont val="Tahoma"/>
            <charset val="1"/>
          </rPr>
          <t xml:space="preserve">von Kleist, Björn:
</t>
        </r>
        <r>
          <rPr>
            <sz val="9"/>
            <rFont val="Tahoma"/>
            <charset val="1"/>
          </rPr>
          <t>von Kleist, Björn:
CO2-Wert</t>
        </r>
      </text>
    </comment>
    <comment ref="Y200" authorId="0" shapeId="0" xr:uid="{00000000-0006-0000-0000-000061080000}">
      <text>
        <r>
          <rPr>
            <b/>
            <sz val="9"/>
            <rFont val="Tahoma"/>
            <charset val="1"/>
          </rPr>
          <t xml:space="preserve">von Kleist, Björn:
</t>
        </r>
        <r>
          <rPr>
            <sz val="9"/>
            <rFont val="Tahoma"/>
            <charset val="1"/>
          </rPr>
          <t>von Kleist, Björn:
CO2-Wert</t>
        </r>
      </text>
    </comment>
    <comment ref="Z200" authorId="0" shapeId="0" xr:uid="{00000000-0006-0000-0000-000062080000}">
      <text>
        <r>
          <rPr>
            <b/>
            <sz val="9"/>
            <rFont val="Tahoma"/>
            <charset val="1"/>
          </rPr>
          <t xml:space="preserve">von Kleist, Björn:
</t>
        </r>
        <r>
          <rPr>
            <sz val="9"/>
            <rFont val="Tahoma"/>
            <charset val="1"/>
          </rPr>
          <t>von Kleist, Björn:
CO2-Wert</t>
        </r>
      </text>
    </comment>
    <comment ref="I201" authorId="0" shapeId="0" xr:uid="{00000000-0006-0000-0000-000063080000}">
      <text>
        <r>
          <rPr>
            <b/>
            <sz val="9"/>
            <rFont val="Tahoma"/>
            <charset val="1"/>
          </rPr>
          <t xml:space="preserve">Gairola, Krishan:
</t>
        </r>
        <r>
          <rPr>
            <sz val="9"/>
            <rFont val="Tahoma"/>
            <charset val="1"/>
          </rPr>
          <t>Gairola, Krishan:
Textfeld</t>
        </r>
      </text>
    </comment>
    <comment ref="J201" authorId="0" shapeId="0" xr:uid="{00000000-0006-0000-0000-000064080000}">
      <text>
        <r>
          <rPr>
            <b/>
            <sz val="9"/>
            <rFont val="Tahoma"/>
            <charset val="1"/>
          </rPr>
          <t xml:space="preserve">Gairola, Krishan:
</t>
        </r>
        <r>
          <rPr>
            <sz val="9"/>
            <rFont val="Tahoma"/>
            <charset val="1"/>
          </rPr>
          <t>Gairola, Krishan:
Textfeld</t>
        </r>
      </text>
    </comment>
    <comment ref="K201" authorId="0" shapeId="0" xr:uid="{00000000-0006-0000-0000-000065080000}">
      <text>
        <r>
          <rPr>
            <b/>
            <sz val="9"/>
            <rFont val="Tahoma"/>
            <charset val="1"/>
          </rPr>
          <t xml:space="preserve">Gairola, Krishan:
</t>
        </r>
        <r>
          <rPr>
            <sz val="9"/>
            <rFont val="Tahoma"/>
            <charset val="1"/>
          </rPr>
          <t>Gairola, Krishan:
Textfeld</t>
        </r>
      </text>
    </comment>
    <comment ref="L201" authorId="0" shapeId="0" xr:uid="{00000000-0006-0000-0000-000066080000}">
      <text>
        <r>
          <rPr>
            <b/>
            <sz val="9"/>
            <rFont val="Tahoma"/>
            <charset val="1"/>
          </rPr>
          <t xml:space="preserve">Gairola, Krishan:
</t>
        </r>
        <r>
          <rPr>
            <sz val="9"/>
            <rFont val="Tahoma"/>
            <charset val="1"/>
          </rPr>
          <t>Gairola, Krishan:
Textfeld</t>
        </r>
      </text>
    </comment>
    <comment ref="M201" authorId="0" shapeId="0" xr:uid="{00000000-0006-0000-0000-000067080000}">
      <text>
        <r>
          <rPr>
            <b/>
            <sz val="9"/>
            <rFont val="Tahoma"/>
            <charset val="1"/>
          </rPr>
          <t xml:space="preserve">Gairola, Krishan:
</t>
        </r>
        <r>
          <rPr>
            <sz val="9"/>
            <rFont val="Tahoma"/>
            <charset val="1"/>
          </rPr>
          <t>Gairola, Krishan:
Textfeld</t>
        </r>
      </text>
    </comment>
    <comment ref="N201" authorId="0" shapeId="0" xr:uid="{00000000-0006-0000-0000-000068080000}">
      <text>
        <r>
          <rPr>
            <b/>
            <sz val="9"/>
            <rFont val="Tahoma"/>
            <charset val="1"/>
          </rPr>
          <t xml:space="preserve">Gairola, Krishan:
</t>
        </r>
        <r>
          <rPr>
            <sz val="9"/>
            <rFont val="Tahoma"/>
            <charset val="1"/>
          </rPr>
          <t>Gairola, Krishan:
Textfeld</t>
        </r>
      </text>
    </comment>
    <comment ref="O201" authorId="0" shapeId="0" xr:uid="{00000000-0006-0000-0000-000069080000}">
      <text>
        <r>
          <rPr>
            <b/>
            <sz val="9"/>
            <rFont val="Tahoma"/>
            <charset val="1"/>
          </rPr>
          <t xml:space="preserve">Gairola, Krishan:
</t>
        </r>
        <r>
          <rPr>
            <sz val="9"/>
            <rFont val="Tahoma"/>
            <charset val="1"/>
          </rPr>
          <t>Gairola, Krishan:
Textfeld</t>
        </r>
      </text>
    </comment>
    <comment ref="P201" authorId="0" shapeId="0" xr:uid="{00000000-0006-0000-0000-00006A080000}">
      <text>
        <r>
          <rPr>
            <b/>
            <sz val="9"/>
            <rFont val="Tahoma"/>
            <charset val="1"/>
          </rPr>
          <t xml:space="preserve">Gairola, Krishan:
</t>
        </r>
        <r>
          <rPr>
            <sz val="9"/>
            <rFont val="Tahoma"/>
            <charset val="1"/>
          </rPr>
          <t>Gairola, Krishan:
Textfeld</t>
        </r>
      </text>
    </comment>
    <comment ref="Q201" authorId="0" shapeId="0" xr:uid="{00000000-0006-0000-0000-00006B080000}">
      <text>
        <r>
          <rPr>
            <b/>
            <sz val="9"/>
            <rFont val="Tahoma"/>
            <charset val="1"/>
          </rPr>
          <t xml:space="preserve">Gairola, Krishan:
</t>
        </r>
        <r>
          <rPr>
            <sz val="9"/>
            <rFont val="Tahoma"/>
            <charset val="1"/>
          </rPr>
          <t>Gairola, Krishan:
Textfeld</t>
        </r>
      </text>
    </comment>
    <comment ref="R201" authorId="0" shapeId="0" xr:uid="{00000000-0006-0000-0000-00006C080000}">
      <text>
        <r>
          <rPr>
            <b/>
            <sz val="9"/>
            <rFont val="Tahoma"/>
            <charset val="1"/>
          </rPr>
          <t xml:space="preserve">Gairola, Krishan:
</t>
        </r>
        <r>
          <rPr>
            <sz val="9"/>
            <rFont val="Tahoma"/>
            <charset val="1"/>
          </rPr>
          <t>Gairola, Krishan:
Textfeld</t>
        </r>
      </text>
    </comment>
    <comment ref="S201" authorId="0" shapeId="0" xr:uid="{00000000-0006-0000-0000-00006D080000}">
      <text>
        <r>
          <rPr>
            <b/>
            <sz val="9"/>
            <rFont val="Tahoma"/>
            <charset val="1"/>
          </rPr>
          <t xml:space="preserve">Gairola, Krishan:
</t>
        </r>
        <r>
          <rPr>
            <sz val="9"/>
            <rFont val="Tahoma"/>
            <charset val="1"/>
          </rPr>
          <t>Gairola, Krishan:
Textfeld</t>
        </r>
      </text>
    </comment>
    <comment ref="T201" authorId="0" shapeId="0" xr:uid="{00000000-0006-0000-0000-00006E080000}">
      <text>
        <r>
          <rPr>
            <b/>
            <sz val="9"/>
            <rFont val="Tahoma"/>
            <charset val="1"/>
          </rPr>
          <t xml:space="preserve">Gairola, Krishan:
</t>
        </r>
        <r>
          <rPr>
            <sz val="9"/>
            <rFont val="Tahoma"/>
            <charset val="1"/>
          </rPr>
          <t>Gairola, Krishan:
Textfeld</t>
        </r>
      </text>
    </comment>
    <comment ref="U201" authorId="0" shapeId="0" xr:uid="{00000000-0006-0000-0000-00006F080000}">
      <text>
        <r>
          <rPr>
            <b/>
            <sz val="9"/>
            <rFont val="Tahoma"/>
            <charset val="1"/>
          </rPr>
          <t xml:space="preserve">Gairola, Krishan:
</t>
        </r>
        <r>
          <rPr>
            <sz val="9"/>
            <rFont val="Tahoma"/>
            <charset val="1"/>
          </rPr>
          <t>Gairola, Krishan:
Textfeld</t>
        </r>
      </text>
    </comment>
    <comment ref="V201" authorId="0" shapeId="0" xr:uid="{00000000-0006-0000-0000-000070080000}">
      <text>
        <r>
          <rPr>
            <b/>
            <sz val="9"/>
            <rFont val="Tahoma"/>
            <charset val="1"/>
          </rPr>
          <t xml:space="preserve">Gairola, Krishan:
</t>
        </r>
        <r>
          <rPr>
            <sz val="9"/>
            <rFont val="Tahoma"/>
            <charset val="1"/>
          </rPr>
          <t>Gairola, Krishan:
Textfeld</t>
        </r>
      </text>
    </comment>
    <comment ref="W201" authorId="0" shapeId="0" xr:uid="{00000000-0006-0000-0000-000071080000}">
      <text>
        <r>
          <rPr>
            <b/>
            <sz val="9"/>
            <rFont val="Tahoma"/>
            <charset val="1"/>
          </rPr>
          <t xml:space="preserve">Gairola, Krishan:
</t>
        </r>
        <r>
          <rPr>
            <sz val="9"/>
            <rFont val="Tahoma"/>
            <charset val="1"/>
          </rPr>
          <t>Gairola, Krishan:
Textfeld</t>
        </r>
      </text>
    </comment>
    <comment ref="X201" authorId="0" shapeId="0" xr:uid="{00000000-0006-0000-0000-000072080000}">
      <text>
        <r>
          <rPr>
            <b/>
            <sz val="9"/>
            <rFont val="Tahoma"/>
            <charset val="1"/>
          </rPr>
          <t xml:space="preserve">Gairola, Krishan:
</t>
        </r>
        <r>
          <rPr>
            <sz val="9"/>
            <rFont val="Tahoma"/>
            <charset val="1"/>
          </rPr>
          <t>Gairola, Krishan:
Textfeld</t>
        </r>
      </text>
    </comment>
    <comment ref="Y201" authorId="0" shapeId="0" xr:uid="{00000000-0006-0000-0000-000073080000}">
      <text>
        <r>
          <rPr>
            <b/>
            <sz val="9"/>
            <rFont val="Tahoma"/>
            <charset val="1"/>
          </rPr>
          <t xml:space="preserve">Gairola, Krishan:
</t>
        </r>
        <r>
          <rPr>
            <sz val="9"/>
            <rFont val="Tahoma"/>
            <charset val="1"/>
          </rPr>
          <t>Gairola, Krishan:
Textfeld</t>
        </r>
      </text>
    </comment>
    <comment ref="Z201" authorId="0" shapeId="0" xr:uid="{00000000-0006-0000-0000-000074080000}">
      <text>
        <r>
          <rPr>
            <b/>
            <sz val="9"/>
            <rFont val="Tahoma"/>
            <charset val="1"/>
          </rPr>
          <t xml:space="preserve">Gairola, Krishan:
</t>
        </r>
        <r>
          <rPr>
            <sz val="9"/>
            <rFont val="Tahoma"/>
            <charset val="1"/>
          </rPr>
          <t>Gairola, Krishan:
Textfeld</t>
        </r>
      </text>
    </comment>
    <comment ref="I202" authorId="0" shapeId="0" xr:uid="{00000000-0006-0000-0000-000075080000}">
      <text>
        <r>
          <rPr>
            <b/>
            <sz val="9"/>
            <rFont val="Tahoma"/>
            <charset val="1"/>
          </rPr>
          <t xml:space="preserve">von Kleist, Björn:
</t>
        </r>
        <r>
          <rPr>
            <sz val="9"/>
            <rFont val="Tahoma"/>
            <charset val="1"/>
          </rPr>
          <t>von Kleist, Björn:
CO2-Wert</t>
        </r>
      </text>
    </comment>
    <comment ref="J202" authorId="0" shapeId="0" xr:uid="{00000000-0006-0000-0000-000076080000}">
      <text>
        <r>
          <rPr>
            <b/>
            <sz val="9"/>
            <rFont val="Tahoma"/>
            <charset val="1"/>
          </rPr>
          <t xml:space="preserve">von Kleist, Björn:
</t>
        </r>
        <r>
          <rPr>
            <sz val="9"/>
            <rFont val="Tahoma"/>
            <charset val="1"/>
          </rPr>
          <t>von Kleist, Björn:
CO2-Wert</t>
        </r>
      </text>
    </comment>
    <comment ref="K202" authorId="0" shapeId="0" xr:uid="{00000000-0006-0000-0000-000077080000}">
      <text>
        <r>
          <rPr>
            <b/>
            <sz val="9"/>
            <rFont val="Tahoma"/>
            <charset val="1"/>
          </rPr>
          <t xml:space="preserve">von Kleist, Björn:
</t>
        </r>
        <r>
          <rPr>
            <sz val="9"/>
            <rFont val="Tahoma"/>
            <charset val="1"/>
          </rPr>
          <t>von Kleist, Björn:
CO2-Wert</t>
        </r>
      </text>
    </comment>
    <comment ref="L202" authorId="0" shapeId="0" xr:uid="{00000000-0006-0000-0000-000078080000}">
      <text>
        <r>
          <rPr>
            <b/>
            <sz val="9"/>
            <rFont val="Tahoma"/>
            <charset val="1"/>
          </rPr>
          <t xml:space="preserve">von Kleist, Björn:
</t>
        </r>
        <r>
          <rPr>
            <sz val="9"/>
            <rFont val="Tahoma"/>
            <charset val="1"/>
          </rPr>
          <t>von Kleist, Björn:
CO2-Wert</t>
        </r>
      </text>
    </comment>
    <comment ref="M202" authorId="0" shapeId="0" xr:uid="{00000000-0006-0000-0000-000079080000}">
      <text>
        <r>
          <rPr>
            <b/>
            <sz val="9"/>
            <rFont val="Tahoma"/>
            <charset val="1"/>
          </rPr>
          <t xml:space="preserve">von Kleist, Björn:
</t>
        </r>
        <r>
          <rPr>
            <sz val="9"/>
            <rFont val="Tahoma"/>
            <charset val="1"/>
          </rPr>
          <t>von Kleist, Björn:
CO2-Wert</t>
        </r>
      </text>
    </comment>
    <comment ref="N202" authorId="0" shapeId="0" xr:uid="{00000000-0006-0000-0000-00007A080000}">
      <text>
        <r>
          <rPr>
            <b/>
            <sz val="9"/>
            <rFont val="Tahoma"/>
            <charset val="1"/>
          </rPr>
          <t xml:space="preserve">von Kleist, Björn:
</t>
        </r>
        <r>
          <rPr>
            <sz val="9"/>
            <rFont val="Tahoma"/>
            <charset val="1"/>
          </rPr>
          <t>von Kleist, Björn:
CO2-Wert</t>
        </r>
      </text>
    </comment>
    <comment ref="O202" authorId="0" shapeId="0" xr:uid="{00000000-0006-0000-0000-00007B080000}">
      <text>
        <r>
          <rPr>
            <b/>
            <sz val="9"/>
            <rFont val="Tahoma"/>
            <charset val="1"/>
          </rPr>
          <t xml:space="preserve">von Kleist, Björn:
</t>
        </r>
        <r>
          <rPr>
            <sz val="9"/>
            <rFont val="Tahoma"/>
            <charset val="1"/>
          </rPr>
          <t>von Kleist, Björn:
CO2-Wert</t>
        </r>
      </text>
    </comment>
    <comment ref="P202" authorId="0" shapeId="0" xr:uid="{00000000-0006-0000-0000-00007C080000}">
      <text>
        <r>
          <rPr>
            <b/>
            <sz val="9"/>
            <rFont val="Tahoma"/>
            <charset val="1"/>
          </rPr>
          <t xml:space="preserve">von Kleist, Björn:
</t>
        </r>
        <r>
          <rPr>
            <sz val="9"/>
            <rFont val="Tahoma"/>
            <charset val="1"/>
          </rPr>
          <t>von Kleist, Björn:
CO2-Wert</t>
        </r>
      </text>
    </comment>
    <comment ref="Q202" authorId="0" shapeId="0" xr:uid="{00000000-0006-0000-0000-00007D080000}">
      <text>
        <r>
          <rPr>
            <b/>
            <sz val="9"/>
            <rFont val="Tahoma"/>
            <charset val="1"/>
          </rPr>
          <t xml:space="preserve">von Kleist, Björn:
</t>
        </r>
        <r>
          <rPr>
            <sz val="9"/>
            <rFont val="Tahoma"/>
            <charset val="1"/>
          </rPr>
          <t>von Kleist, Björn:
CO2-Wert</t>
        </r>
      </text>
    </comment>
    <comment ref="R202" authorId="0" shapeId="0" xr:uid="{00000000-0006-0000-0000-00007E080000}">
      <text>
        <r>
          <rPr>
            <b/>
            <sz val="9"/>
            <rFont val="Tahoma"/>
            <charset val="1"/>
          </rPr>
          <t xml:space="preserve">von Kleist, Björn:
</t>
        </r>
        <r>
          <rPr>
            <sz val="9"/>
            <rFont val="Tahoma"/>
            <charset val="1"/>
          </rPr>
          <t>von Kleist, Björn:
CO2-Wert</t>
        </r>
      </text>
    </comment>
    <comment ref="S202" authorId="0" shapeId="0" xr:uid="{00000000-0006-0000-0000-00007F080000}">
      <text>
        <r>
          <rPr>
            <b/>
            <sz val="9"/>
            <rFont val="Tahoma"/>
            <charset val="1"/>
          </rPr>
          <t xml:space="preserve">von Kleist, Björn:
</t>
        </r>
        <r>
          <rPr>
            <sz val="9"/>
            <rFont val="Tahoma"/>
            <charset val="1"/>
          </rPr>
          <t>von Kleist, Björn:
CO2-Wert</t>
        </r>
      </text>
    </comment>
    <comment ref="T202" authorId="0" shapeId="0" xr:uid="{00000000-0006-0000-0000-000080080000}">
      <text>
        <r>
          <rPr>
            <b/>
            <sz val="9"/>
            <rFont val="Tahoma"/>
            <charset val="1"/>
          </rPr>
          <t xml:space="preserve">von Kleist, Björn:
</t>
        </r>
        <r>
          <rPr>
            <sz val="9"/>
            <rFont val="Tahoma"/>
            <charset val="1"/>
          </rPr>
          <t>von Kleist, Björn:
CO2-Wert</t>
        </r>
      </text>
    </comment>
    <comment ref="U202" authorId="0" shapeId="0" xr:uid="{00000000-0006-0000-0000-000081080000}">
      <text>
        <r>
          <rPr>
            <b/>
            <sz val="9"/>
            <rFont val="Tahoma"/>
            <charset val="1"/>
          </rPr>
          <t xml:space="preserve">von Kleist, Björn:
</t>
        </r>
        <r>
          <rPr>
            <sz val="9"/>
            <rFont val="Tahoma"/>
            <charset val="1"/>
          </rPr>
          <t>von Kleist, Björn:
CO2-Wert</t>
        </r>
      </text>
    </comment>
    <comment ref="V202" authorId="0" shapeId="0" xr:uid="{00000000-0006-0000-0000-000082080000}">
      <text>
        <r>
          <rPr>
            <b/>
            <sz val="9"/>
            <rFont val="Tahoma"/>
            <charset val="1"/>
          </rPr>
          <t xml:space="preserve">von Kleist, Björn:
</t>
        </r>
        <r>
          <rPr>
            <sz val="9"/>
            <rFont val="Tahoma"/>
            <charset val="1"/>
          </rPr>
          <t>von Kleist, Björn:
CO2-Wert</t>
        </r>
      </text>
    </comment>
    <comment ref="W202" authorId="0" shapeId="0" xr:uid="{00000000-0006-0000-0000-000083080000}">
      <text>
        <r>
          <rPr>
            <b/>
            <sz val="9"/>
            <rFont val="Tahoma"/>
            <charset val="1"/>
          </rPr>
          <t xml:space="preserve">von Kleist, Björn:
</t>
        </r>
        <r>
          <rPr>
            <sz val="9"/>
            <rFont val="Tahoma"/>
            <charset val="1"/>
          </rPr>
          <t>von Kleist, Björn:
CO2-Wert</t>
        </r>
      </text>
    </comment>
    <comment ref="X202" authorId="0" shapeId="0" xr:uid="{00000000-0006-0000-0000-000084080000}">
      <text>
        <r>
          <rPr>
            <b/>
            <sz val="9"/>
            <rFont val="Tahoma"/>
            <charset val="1"/>
          </rPr>
          <t xml:space="preserve">von Kleist, Björn:
</t>
        </r>
        <r>
          <rPr>
            <sz val="9"/>
            <rFont val="Tahoma"/>
            <charset val="1"/>
          </rPr>
          <t>von Kleist, Björn:
CO2-Wert</t>
        </r>
      </text>
    </comment>
    <comment ref="Y202" authorId="0" shapeId="0" xr:uid="{00000000-0006-0000-0000-000085080000}">
      <text>
        <r>
          <rPr>
            <b/>
            <sz val="9"/>
            <rFont val="Tahoma"/>
            <charset val="1"/>
          </rPr>
          <t xml:space="preserve">von Kleist, Björn:
</t>
        </r>
        <r>
          <rPr>
            <sz val="9"/>
            <rFont val="Tahoma"/>
            <charset val="1"/>
          </rPr>
          <t>von Kleist, Björn:
CO2-Wert</t>
        </r>
      </text>
    </comment>
    <comment ref="Z202" authorId="0" shapeId="0" xr:uid="{00000000-0006-0000-0000-000086080000}">
      <text>
        <r>
          <rPr>
            <b/>
            <sz val="9"/>
            <rFont val="Tahoma"/>
            <charset val="1"/>
          </rPr>
          <t xml:space="preserve">von Kleist, Björn:
</t>
        </r>
        <r>
          <rPr>
            <sz val="9"/>
            <rFont val="Tahoma"/>
            <charset val="1"/>
          </rPr>
          <t>von Kleist, Björn:
CO2-Wert</t>
        </r>
      </text>
    </comment>
    <comment ref="I203" authorId="0" shapeId="0" xr:uid="{00000000-0006-0000-0000-000087080000}">
      <text>
        <r>
          <rPr>
            <b/>
            <sz val="9"/>
            <rFont val="Tahoma"/>
            <charset val="1"/>
          </rPr>
          <t xml:space="preserve">Gairola, Krishan:
</t>
        </r>
        <r>
          <rPr>
            <sz val="9"/>
            <rFont val="Tahoma"/>
            <charset val="1"/>
          </rPr>
          <t>Gairola, Krishan:
Textfeld</t>
        </r>
      </text>
    </comment>
    <comment ref="J203" authorId="0" shapeId="0" xr:uid="{00000000-0006-0000-0000-000088080000}">
      <text>
        <r>
          <rPr>
            <b/>
            <sz val="9"/>
            <rFont val="Tahoma"/>
            <charset val="1"/>
          </rPr>
          <t xml:space="preserve">Gairola, Krishan:
</t>
        </r>
        <r>
          <rPr>
            <sz val="9"/>
            <rFont val="Tahoma"/>
            <charset val="1"/>
          </rPr>
          <t>Gairola, Krishan:
Textfeld</t>
        </r>
      </text>
    </comment>
    <comment ref="K203" authorId="0" shapeId="0" xr:uid="{00000000-0006-0000-0000-000089080000}">
      <text>
        <r>
          <rPr>
            <b/>
            <sz val="9"/>
            <rFont val="Tahoma"/>
            <charset val="1"/>
          </rPr>
          <t xml:space="preserve">Gairola, Krishan:
</t>
        </r>
        <r>
          <rPr>
            <sz val="9"/>
            <rFont val="Tahoma"/>
            <charset val="1"/>
          </rPr>
          <t>Gairola, Krishan:
Textfeld</t>
        </r>
      </text>
    </comment>
    <comment ref="L203" authorId="0" shapeId="0" xr:uid="{00000000-0006-0000-0000-00008A080000}">
      <text>
        <r>
          <rPr>
            <b/>
            <sz val="9"/>
            <rFont val="Tahoma"/>
            <charset val="1"/>
          </rPr>
          <t xml:space="preserve">Gairola, Krishan:
</t>
        </r>
        <r>
          <rPr>
            <sz val="9"/>
            <rFont val="Tahoma"/>
            <charset val="1"/>
          </rPr>
          <t>Gairola, Krishan:
Textfeld</t>
        </r>
      </text>
    </comment>
    <comment ref="M203" authorId="0" shapeId="0" xr:uid="{00000000-0006-0000-0000-00008B080000}">
      <text>
        <r>
          <rPr>
            <b/>
            <sz val="9"/>
            <rFont val="Tahoma"/>
            <charset val="1"/>
          </rPr>
          <t xml:space="preserve">Gairola, Krishan:
</t>
        </r>
        <r>
          <rPr>
            <sz val="9"/>
            <rFont val="Tahoma"/>
            <charset val="1"/>
          </rPr>
          <t>Gairola, Krishan:
Textfeld</t>
        </r>
      </text>
    </comment>
    <comment ref="N203" authorId="0" shapeId="0" xr:uid="{00000000-0006-0000-0000-00008C080000}">
      <text>
        <r>
          <rPr>
            <b/>
            <sz val="9"/>
            <rFont val="Tahoma"/>
            <charset val="1"/>
          </rPr>
          <t xml:space="preserve">Gairola, Krishan:
</t>
        </r>
        <r>
          <rPr>
            <sz val="9"/>
            <rFont val="Tahoma"/>
            <charset val="1"/>
          </rPr>
          <t>Gairola, Krishan:
Textfeld</t>
        </r>
      </text>
    </comment>
    <comment ref="O203" authorId="0" shapeId="0" xr:uid="{00000000-0006-0000-0000-00008D080000}">
      <text>
        <r>
          <rPr>
            <b/>
            <sz val="9"/>
            <rFont val="Tahoma"/>
            <charset val="1"/>
          </rPr>
          <t xml:space="preserve">Gairola, Krishan:
</t>
        </r>
        <r>
          <rPr>
            <sz val="9"/>
            <rFont val="Tahoma"/>
            <charset val="1"/>
          </rPr>
          <t>Gairola, Krishan:
Textfeld</t>
        </r>
      </text>
    </comment>
    <comment ref="P203" authorId="0" shapeId="0" xr:uid="{00000000-0006-0000-0000-00008E080000}">
      <text>
        <r>
          <rPr>
            <b/>
            <sz val="9"/>
            <rFont val="Tahoma"/>
            <charset val="1"/>
          </rPr>
          <t xml:space="preserve">Gairola, Krishan:
</t>
        </r>
        <r>
          <rPr>
            <sz val="9"/>
            <rFont val="Tahoma"/>
            <charset val="1"/>
          </rPr>
          <t>Gairola, Krishan:
Textfeld</t>
        </r>
      </text>
    </comment>
    <comment ref="Q203" authorId="0" shapeId="0" xr:uid="{00000000-0006-0000-0000-00008F080000}">
      <text>
        <r>
          <rPr>
            <b/>
            <sz val="9"/>
            <rFont val="Tahoma"/>
            <charset val="1"/>
          </rPr>
          <t xml:space="preserve">Gairola, Krishan:
</t>
        </r>
        <r>
          <rPr>
            <sz val="9"/>
            <rFont val="Tahoma"/>
            <charset val="1"/>
          </rPr>
          <t>Gairola, Krishan:
Textfeld</t>
        </r>
      </text>
    </comment>
    <comment ref="R203" authorId="0" shapeId="0" xr:uid="{00000000-0006-0000-0000-000090080000}">
      <text>
        <r>
          <rPr>
            <b/>
            <sz val="9"/>
            <rFont val="Tahoma"/>
            <charset val="1"/>
          </rPr>
          <t xml:space="preserve">Gairola, Krishan:
</t>
        </r>
        <r>
          <rPr>
            <sz val="9"/>
            <rFont val="Tahoma"/>
            <charset val="1"/>
          </rPr>
          <t>Gairola, Krishan:
Textfeld</t>
        </r>
      </text>
    </comment>
    <comment ref="S203" authorId="0" shapeId="0" xr:uid="{00000000-0006-0000-0000-000091080000}">
      <text>
        <r>
          <rPr>
            <b/>
            <sz val="9"/>
            <rFont val="Tahoma"/>
            <charset val="1"/>
          </rPr>
          <t xml:space="preserve">Gairola, Krishan:
</t>
        </r>
        <r>
          <rPr>
            <sz val="9"/>
            <rFont val="Tahoma"/>
            <charset val="1"/>
          </rPr>
          <t>Gairola, Krishan:
Textfeld</t>
        </r>
      </text>
    </comment>
    <comment ref="T203" authorId="0" shapeId="0" xr:uid="{00000000-0006-0000-0000-000092080000}">
      <text>
        <r>
          <rPr>
            <b/>
            <sz val="9"/>
            <rFont val="Tahoma"/>
            <charset val="1"/>
          </rPr>
          <t xml:space="preserve">Gairola, Krishan:
</t>
        </r>
        <r>
          <rPr>
            <sz val="9"/>
            <rFont val="Tahoma"/>
            <charset val="1"/>
          </rPr>
          <t>Gairola, Krishan:
Textfeld</t>
        </r>
      </text>
    </comment>
    <comment ref="U203" authorId="0" shapeId="0" xr:uid="{00000000-0006-0000-0000-000093080000}">
      <text>
        <r>
          <rPr>
            <b/>
            <sz val="9"/>
            <rFont val="Tahoma"/>
            <charset val="1"/>
          </rPr>
          <t xml:space="preserve">Gairola, Krishan:
</t>
        </r>
        <r>
          <rPr>
            <sz val="9"/>
            <rFont val="Tahoma"/>
            <charset val="1"/>
          </rPr>
          <t>Gairola, Krishan:
Textfeld</t>
        </r>
      </text>
    </comment>
    <comment ref="V203" authorId="0" shapeId="0" xr:uid="{00000000-0006-0000-0000-000094080000}">
      <text>
        <r>
          <rPr>
            <b/>
            <sz val="9"/>
            <rFont val="Tahoma"/>
            <charset val="1"/>
          </rPr>
          <t xml:space="preserve">Gairola, Krishan:
</t>
        </r>
        <r>
          <rPr>
            <sz val="9"/>
            <rFont val="Tahoma"/>
            <charset val="1"/>
          </rPr>
          <t>Gairola, Krishan:
Textfeld</t>
        </r>
      </text>
    </comment>
    <comment ref="W203" authorId="0" shapeId="0" xr:uid="{00000000-0006-0000-0000-000095080000}">
      <text>
        <r>
          <rPr>
            <b/>
            <sz val="9"/>
            <rFont val="Tahoma"/>
            <charset val="1"/>
          </rPr>
          <t xml:space="preserve">Gairola, Krishan:
</t>
        </r>
        <r>
          <rPr>
            <sz val="9"/>
            <rFont val="Tahoma"/>
            <charset val="1"/>
          </rPr>
          <t>Gairola, Krishan:
Textfeld</t>
        </r>
      </text>
    </comment>
    <comment ref="X203" authorId="0" shapeId="0" xr:uid="{00000000-0006-0000-0000-000096080000}">
      <text>
        <r>
          <rPr>
            <b/>
            <sz val="9"/>
            <rFont val="Tahoma"/>
            <charset val="1"/>
          </rPr>
          <t xml:space="preserve">Gairola, Krishan:
</t>
        </r>
        <r>
          <rPr>
            <sz val="9"/>
            <rFont val="Tahoma"/>
            <charset val="1"/>
          </rPr>
          <t>Gairola, Krishan:
Textfeld</t>
        </r>
      </text>
    </comment>
    <comment ref="Y203" authorId="0" shapeId="0" xr:uid="{00000000-0006-0000-0000-000097080000}">
      <text>
        <r>
          <rPr>
            <b/>
            <sz val="9"/>
            <rFont val="Tahoma"/>
            <charset val="1"/>
          </rPr>
          <t xml:space="preserve">Gairola, Krishan:
</t>
        </r>
        <r>
          <rPr>
            <sz val="9"/>
            <rFont val="Tahoma"/>
            <charset val="1"/>
          </rPr>
          <t>Gairola, Krishan:
Textfeld</t>
        </r>
      </text>
    </comment>
    <comment ref="Z203" authorId="0" shapeId="0" xr:uid="{00000000-0006-0000-0000-000098080000}">
      <text>
        <r>
          <rPr>
            <b/>
            <sz val="9"/>
            <rFont val="Tahoma"/>
            <charset val="1"/>
          </rPr>
          <t xml:space="preserve">Gairola, Krishan:
</t>
        </r>
        <r>
          <rPr>
            <sz val="9"/>
            <rFont val="Tahoma"/>
            <charset val="1"/>
          </rPr>
          <t>Gairola, Krishan:
Textfeld</t>
        </r>
      </text>
    </comment>
    <comment ref="I210" authorId="0" shapeId="0" xr:uid="{00000000-0006-0000-0000-000099080000}">
      <text>
        <r>
          <rPr>
            <b/>
            <sz val="9"/>
            <rFont val="Tahoma"/>
            <charset val="1"/>
          </rPr>
          <t xml:space="preserve">von Kleist, Björn:
</t>
        </r>
        <r>
          <rPr>
            <sz val="9"/>
            <rFont val="Tahoma"/>
            <charset val="1"/>
          </rPr>
          <t>von Kleist, Björn:
CO2-Wert</t>
        </r>
      </text>
    </comment>
    <comment ref="J210" authorId="0" shapeId="0" xr:uid="{00000000-0006-0000-0000-00009A080000}">
      <text>
        <r>
          <rPr>
            <b/>
            <sz val="9"/>
            <rFont val="Tahoma"/>
            <charset val="1"/>
          </rPr>
          <t xml:space="preserve">von Kleist, Björn:
</t>
        </r>
        <r>
          <rPr>
            <sz val="9"/>
            <rFont val="Tahoma"/>
            <charset val="1"/>
          </rPr>
          <t>von Kleist, Björn:
CO2-Wert</t>
        </r>
      </text>
    </comment>
    <comment ref="P210" authorId="0" shapeId="0" xr:uid="{00000000-0006-0000-0000-00009B080000}">
      <text>
        <r>
          <rPr>
            <b/>
            <sz val="9"/>
            <rFont val="Tahoma"/>
            <charset val="1"/>
          </rPr>
          <t xml:space="preserve">von Kleist, Björn:
</t>
        </r>
        <r>
          <rPr>
            <sz val="9"/>
            <rFont val="Tahoma"/>
            <charset val="1"/>
          </rPr>
          <t>von Kleist, Björn:
CO2-Wert</t>
        </r>
      </text>
    </comment>
    <comment ref="Q210" authorId="0" shapeId="0" xr:uid="{00000000-0006-0000-0000-00009C080000}">
      <text>
        <r>
          <rPr>
            <b/>
            <sz val="9"/>
            <rFont val="Tahoma"/>
            <charset val="1"/>
          </rPr>
          <t xml:space="preserve">von Kleist, Björn:
</t>
        </r>
        <r>
          <rPr>
            <sz val="9"/>
            <rFont val="Tahoma"/>
            <charset val="1"/>
          </rPr>
          <t>von Kleist, Björn:
CO2-Wert</t>
        </r>
      </text>
    </comment>
    <comment ref="R210" authorId="0" shapeId="0" xr:uid="{00000000-0006-0000-0000-00009D080000}">
      <text>
        <r>
          <rPr>
            <b/>
            <sz val="9"/>
            <rFont val="Tahoma"/>
            <charset val="1"/>
          </rPr>
          <t xml:space="preserve">von Kleist, Björn:
</t>
        </r>
        <r>
          <rPr>
            <sz val="9"/>
            <rFont val="Tahoma"/>
            <charset val="1"/>
          </rPr>
          <t>von Kleist, Björn:
CO2-Wert</t>
        </r>
      </text>
    </comment>
    <comment ref="S210" authorId="0" shapeId="0" xr:uid="{00000000-0006-0000-0000-00009E080000}">
      <text>
        <r>
          <rPr>
            <b/>
            <sz val="9"/>
            <rFont val="Tahoma"/>
            <charset val="1"/>
          </rPr>
          <t xml:space="preserve">von Kleist, Björn:
</t>
        </r>
        <r>
          <rPr>
            <sz val="9"/>
            <rFont val="Tahoma"/>
            <charset val="1"/>
          </rPr>
          <t>von Kleist, Björn:
CO2-Wert</t>
        </r>
      </text>
    </comment>
    <comment ref="T210" authorId="0" shapeId="0" xr:uid="{00000000-0006-0000-0000-00009F080000}">
      <text>
        <r>
          <rPr>
            <b/>
            <sz val="9"/>
            <rFont val="Tahoma"/>
            <charset val="1"/>
          </rPr>
          <t xml:space="preserve">von Kleist, Björn:
</t>
        </r>
        <r>
          <rPr>
            <sz val="9"/>
            <rFont val="Tahoma"/>
            <charset val="1"/>
          </rPr>
          <t>von Kleist, Björn:
CO2-Wert</t>
        </r>
      </text>
    </comment>
    <comment ref="U210" authorId="0" shapeId="0" xr:uid="{00000000-0006-0000-0000-0000A0080000}">
      <text>
        <r>
          <rPr>
            <b/>
            <sz val="9"/>
            <rFont val="Tahoma"/>
            <charset val="1"/>
          </rPr>
          <t xml:space="preserve">von Kleist, Björn:
</t>
        </r>
        <r>
          <rPr>
            <sz val="9"/>
            <rFont val="Tahoma"/>
            <charset val="1"/>
          </rPr>
          <t>von Kleist, Björn:
CO2-Wert</t>
        </r>
      </text>
    </comment>
    <comment ref="V210" authorId="0" shapeId="0" xr:uid="{00000000-0006-0000-0000-0000A1080000}">
      <text>
        <r>
          <rPr>
            <b/>
            <sz val="9"/>
            <rFont val="Tahoma"/>
            <charset val="1"/>
          </rPr>
          <t xml:space="preserve">von Kleist, Björn:
</t>
        </r>
        <r>
          <rPr>
            <sz val="9"/>
            <rFont val="Tahoma"/>
            <charset val="1"/>
          </rPr>
          <t>von Kleist, Björn:
CO2-Wert</t>
        </r>
      </text>
    </comment>
    <comment ref="W210" authorId="0" shapeId="0" xr:uid="{00000000-0006-0000-0000-0000A2080000}">
      <text>
        <r>
          <rPr>
            <b/>
            <sz val="9"/>
            <rFont val="Tahoma"/>
            <charset val="1"/>
          </rPr>
          <t xml:space="preserve">von Kleist, Björn:
</t>
        </r>
        <r>
          <rPr>
            <sz val="9"/>
            <rFont val="Tahoma"/>
            <charset val="1"/>
          </rPr>
          <t>von Kleist, Björn:
CO2-Wert</t>
        </r>
      </text>
    </comment>
    <comment ref="X210" authorId="0" shapeId="0" xr:uid="{00000000-0006-0000-0000-0000A3080000}">
      <text>
        <r>
          <rPr>
            <b/>
            <sz val="9"/>
            <rFont val="Tahoma"/>
            <charset val="1"/>
          </rPr>
          <t xml:space="preserve">von Kleist, Björn:
</t>
        </r>
        <r>
          <rPr>
            <sz val="9"/>
            <rFont val="Tahoma"/>
            <charset val="1"/>
          </rPr>
          <t>von Kleist, Björn:
CO2-Wert</t>
        </r>
      </text>
    </comment>
    <comment ref="Y210" authorId="0" shapeId="0" xr:uid="{00000000-0006-0000-0000-0000A4080000}">
      <text>
        <r>
          <rPr>
            <b/>
            <sz val="9"/>
            <rFont val="Tahoma"/>
            <charset val="1"/>
          </rPr>
          <t xml:space="preserve">von Kleist, Björn:
</t>
        </r>
        <r>
          <rPr>
            <sz val="9"/>
            <rFont val="Tahoma"/>
            <charset val="1"/>
          </rPr>
          <t>von Kleist, Björn:
CO2-Wert</t>
        </r>
      </text>
    </comment>
    <comment ref="Z210" authorId="0" shapeId="0" xr:uid="{00000000-0006-0000-0000-0000A5080000}">
      <text>
        <r>
          <rPr>
            <b/>
            <sz val="9"/>
            <rFont val="Tahoma"/>
            <charset val="1"/>
          </rPr>
          <t xml:space="preserve">von Kleist, Björn:
</t>
        </r>
        <r>
          <rPr>
            <sz val="9"/>
            <rFont val="Tahoma"/>
            <charset val="1"/>
          </rPr>
          <t>von Kleist, Björn:
CO2-Wert</t>
        </r>
      </text>
    </comment>
    <comment ref="I211" authorId="0" shapeId="0" xr:uid="{00000000-0006-0000-0000-0000A6080000}">
      <text>
        <r>
          <rPr>
            <b/>
            <sz val="9"/>
            <rFont val="Tahoma"/>
            <charset val="1"/>
          </rPr>
          <t xml:space="preserve">Gairola, Krishan:
</t>
        </r>
        <r>
          <rPr>
            <sz val="9"/>
            <rFont val="Tahoma"/>
            <charset val="1"/>
          </rPr>
          <t>Gairola, Krishan:
Textfeld</t>
        </r>
      </text>
    </comment>
    <comment ref="J211" authorId="0" shapeId="0" xr:uid="{00000000-0006-0000-0000-0000A7080000}">
      <text>
        <r>
          <rPr>
            <b/>
            <sz val="9"/>
            <rFont val="Tahoma"/>
            <charset val="1"/>
          </rPr>
          <t xml:space="preserve">Gairola, Krishan:
</t>
        </r>
        <r>
          <rPr>
            <sz val="9"/>
            <rFont val="Tahoma"/>
            <charset val="1"/>
          </rPr>
          <t>Gairola, Krishan:
Textfeld</t>
        </r>
      </text>
    </comment>
    <comment ref="P211" authorId="0" shapeId="0" xr:uid="{00000000-0006-0000-0000-0000A8080000}">
      <text>
        <r>
          <rPr>
            <b/>
            <sz val="9"/>
            <rFont val="Tahoma"/>
            <charset val="1"/>
          </rPr>
          <t xml:space="preserve">Gairola, Krishan:
</t>
        </r>
        <r>
          <rPr>
            <sz val="9"/>
            <rFont val="Tahoma"/>
            <charset val="1"/>
          </rPr>
          <t>Gairola, Krishan:
Textfeld</t>
        </r>
      </text>
    </comment>
    <comment ref="Q211" authorId="0" shapeId="0" xr:uid="{00000000-0006-0000-0000-0000A9080000}">
      <text>
        <r>
          <rPr>
            <b/>
            <sz val="9"/>
            <rFont val="Tahoma"/>
            <charset val="1"/>
          </rPr>
          <t xml:space="preserve">Gairola, Krishan:
</t>
        </r>
        <r>
          <rPr>
            <sz val="9"/>
            <rFont val="Tahoma"/>
            <charset val="1"/>
          </rPr>
          <t>Gairola, Krishan:
Textfeld</t>
        </r>
      </text>
    </comment>
    <comment ref="R211" authorId="0" shapeId="0" xr:uid="{00000000-0006-0000-0000-0000AA080000}">
      <text>
        <r>
          <rPr>
            <b/>
            <sz val="9"/>
            <rFont val="Tahoma"/>
            <charset val="1"/>
          </rPr>
          <t xml:space="preserve">Gairola, Krishan:
</t>
        </r>
        <r>
          <rPr>
            <sz val="9"/>
            <rFont val="Tahoma"/>
            <charset val="1"/>
          </rPr>
          <t>Gairola, Krishan:
Textfeld</t>
        </r>
      </text>
    </comment>
    <comment ref="S211" authorId="0" shapeId="0" xr:uid="{00000000-0006-0000-0000-0000AB080000}">
      <text>
        <r>
          <rPr>
            <b/>
            <sz val="9"/>
            <rFont val="Tahoma"/>
            <charset val="1"/>
          </rPr>
          <t xml:space="preserve">Gairola, Krishan:
</t>
        </r>
        <r>
          <rPr>
            <sz val="9"/>
            <rFont val="Tahoma"/>
            <charset val="1"/>
          </rPr>
          <t>Gairola, Krishan:
Textfeld</t>
        </r>
      </text>
    </comment>
    <comment ref="T211" authorId="0" shapeId="0" xr:uid="{00000000-0006-0000-0000-0000AC080000}">
      <text>
        <r>
          <rPr>
            <b/>
            <sz val="9"/>
            <rFont val="Tahoma"/>
            <charset val="1"/>
          </rPr>
          <t xml:space="preserve">Gairola, Krishan:
</t>
        </r>
        <r>
          <rPr>
            <sz val="9"/>
            <rFont val="Tahoma"/>
            <charset val="1"/>
          </rPr>
          <t>Gairola, Krishan:
Textfeld</t>
        </r>
      </text>
    </comment>
    <comment ref="U211" authorId="0" shapeId="0" xr:uid="{00000000-0006-0000-0000-0000AD080000}">
      <text>
        <r>
          <rPr>
            <b/>
            <sz val="9"/>
            <rFont val="Tahoma"/>
            <charset val="1"/>
          </rPr>
          <t xml:space="preserve">Gairola, Krishan:
</t>
        </r>
        <r>
          <rPr>
            <sz val="9"/>
            <rFont val="Tahoma"/>
            <charset val="1"/>
          </rPr>
          <t>Gairola, Krishan:
Textfeld</t>
        </r>
      </text>
    </comment>
    <comment ref="V211" authorId="0" shapeId="0" xr:uid="{00000000-0006-0000-0000-0000AE080000}">
      <text>
        <r>
          <rPr>
            <b/>
            <sz val="9"/>
            <rFont val="Tahoma"/>
            <charset val="1"/>
          </rPr>
          <t xml:space="preserve">Gairola, Krishan:
</t>
        </r>
        <r>
          <rPr>
            <sz val="9"/>
            <rFont val="Tahoma"/>
            <charset val="1"/>
          </rPr>
          <t>Gairola, Krishan:
Textfeld</t>
        </r>
      </text>
    </comment>
    <comment ref="W211" authorId="0" shapeId="0" xr:uid="{00000000-0006-0000-0000-0000AF080000}">
      <text>
        <r>
          <rPr>
            <b/>
            <sz val="9"/>
            <rFont val="Tahoma"/>
            <charset val="1"/>
          </rPr>
          <t xml:space="preserve">Gairola, Krishan:
</t>
        </r>
        <r>
          <rPr>
            <sz val="9"/>
            <rFont val="Tahoma"/>
            <charset val="1"/>
          </rPr>
          <t>Gairola, Krishan:
Textfeld</t>
        </r>
      </text>
    </comment>
    <comment ref="X211" authorId="0" shapeId="0" xr:uid="{00000000-0006-0000-0000-0000B0080000}">
      <text>
        <r>
          <rPr>
            <b/>
            <sz val="9"/>
            <rFont val="Tahoma"/>
            <charset val="1"/>
          </rPr>
          <t xml:space="preserve">Gairola, Krishan:
</t>
        </r>
        <r>
          <rPr>
            <sz val="9"/>
            <rFont val="Tahoma"/>
            <charset val="1"/>
          </rPr>
          <t>Gairola, Krishan:
Textfeld</t>
        </r>
      </text>
    </comment>
    <comment ref="Y211" authorId="0" shapeId="0" xr:uid="{00000000-0006-0000-0000-0000B1080000}">
      <text>
        <r>
          <rPr>
            <b/>
            <sz val="9"/>
            <rFont val="Tahoma"/>
            <charset val="1"/>
          </rPr>
          <t xml:space="preserve">Gairola, Krishan:
</t>
        </r>
        <r>
          <rPr>
            <sz val="9"/>
            <rFont val="Tahoma"/>
            <charset val="1"/>
          </rPr>
          <t>Gairola, Krishan:
Textfeld</t>
        </r>
      </text>
    </comment>
    <comment ref="Z211" authorId="0" shapeId="0" xr:uid="{00000000-0006-0000-0000-0000B2080000}">
      <text>
        <r>
          <rPr>
            <b/>
            <sz val="9"/>
            <rFont val="Tahoma"/>
            <charset val="1"/>
          </rPr>
          <t xml:space="preserve">Gairola, Krishan:
</t>
        </r>
        <r>
          <rPr>
            <sz val="9"/>
            <rFont val="Tahoma"/>
            <charset val="1"/>
          </rPr>
          <t>Gairola, Krishan:
Textfeld</t>
        </r>
      </text>
    </comment>
    <comment ref="I212" authorId="0" shapeId="0" xr:uid="{00000000-0006-0000-0000-0000B3080000}">
      <text>
        <r>
          <rPr>
            <b/>
            <sz val="9"/>
            <rFont val="Tahoma"/>
            <charset val="1"/>
          </rPr>
          <t xml:space="preserve">von Kleist, Björn:
</t>
        </r>
        <r>
          <rPr>
            <sz val="9"/>
            <rFont val="Tahoma"/>
            <charset val="1"/>
          </rPr>
          <t>von Kleist, Björn:
CO2-Wert</t>
        </r>
      </text>
    </comment>
    <comment ref="J212" authorId="0" shapeId="0" xr:uid="{00000000-0006-0000-0000-0000B4080000}">
      <text>
        <r>
          <rPr>
            <b/>
            <sz val="9"/>
            <rFont val="Tahoma"/>
            <charset val="1"/>
          </rPr>
          <t xml:space="preserve">von Kleist, Björn:
</t>
        </r>
        <r>
          <rPr>
            <sz val="9"/>
            <rFont val="Tahoma"/>
            <charset val="1"/>
          </rPr>
          <t>von Kleist, Björn:
CO2-Wert</t>
        </r>
      </text>
    </comment>
    <comment ref="P212" authorId="0" shapeId="0" xr:uid="{00000000-0006-0000-0000-0000B5080000}">
      <text>
        <r>
          <rPr>
            <b/>
            <sz val="9"/>
            <rFont val="Tahoma"/>
            <charset val="1"/>
          </rPr>
          <t xml:space="preserve">von Kleist, Björn:
</t>
        </r>
        <r>
          <rPr>
            <sz val="9"/>
            <rFont val="Tahoma"/>
            <charset val="1"/>
          </rPr>
          <t>von Kleist, Björn:
CO2-Wert</t>
        </r>
      </text>
    </comment>
    <comment ref="Q212" authorId="0" shapeId="0" xr:uid="{00000000-0006-0000-0000-0000B6080000}">
      <text>
        <r>
          <rPr>
            <b/>
            <sz val="9"/>
            <rFont val="Tahoma"/>
            <charset val="1"/>
          </rPr>
          <t xml:space="preserve">von Kleist, Björn:
</t>
        </r>
        <r>
          <rPr>
            <sz val="9"/>
            <rFont val="Tahoma"/>
            <charset val="1"/>
          </rPr>
          <t>von Kleist, Björn:
CO2-Wert</t>
        </r>
      </text>
    </comment>
    <comment ref="R212" authorId="0" shapeId="0" xr:uid="{00000000-0006-0000-0000-0000B7080000}">
      <text>
        <r>
          <rPr>
            <b/>
            <sz val="9"/>
            <rFont val="Tahoma"/>
            <charset val="1"/>
          </rPr>
          <t xml:space="preserve">von Kleist, Björn:
</t>
        </r>
        <r>
          <rPr>
            <sz val="9"/>
            <rFont val="Tahoma"/>
            <charset val="1"/>
          </rPr>
          <t>von Kleist, Björn:
CO2-Wert</t>
        </r>
      </text>
    </comment>
    <comment ref="S212" authorId="0" shapeId="0" xr:uid="{00000000-0006-0000-0000-0000B8080000}">
      <text>
        <r>
          <rPr>
            <b/>
            <sz val="9"/>
            <rFont val="Tahoma"/>
            <charset val="1"/>
          </rPr>
          <t xml:space="preserve">von Kleist, Björn:
</t>
        </r>
        <r>
          <rPr>
            <sz val="9"/>
            <rFont val="Tahoma"/>
            <charset val="1"/>
          </rPr>
          <t>von Kleist, Björn:
CO2-Wert</t>
        </r>
      </text>
    </comment>
    <comment ref="T212" authorId="0" shapeId="0" xr:uid="{00000000-0006-0000-0000-0000B9080000}">
      <text>
        <r>
          <rPr>
            <b/>
            <sz val="9"/>
            <rFont val="Tahoma"/>
            <charset val="1"/>
          </rPr>
          <t xml:space="preserve">von Kleist, Björn:
</t>
        </r>
        <r>
          <rPr>
            <sz val="9"/>
            <rFont val="Tahoma"/>
            <charset val="1"/>
          </rPr>
          <t>von Kleist, Björn:
CO2-Wert</t>
        </r>
      </text>
    </comment>
    <comment ref="U212" authorId="0" shapeId="0" xr:uid="{00000000-0006-0000-0000-0000BA080000}">
      <text>
        <r>
          <rPr>
            <b/>
            <sz val="9"/>
            <rFont val="Tahoma"/>
            <charset val="1"/>
          </rPr>
          <t xml:space="preserve">von Kleist, Björn:
</t>
        </r>
        <r>
          <rPr>
            <sz val="9"/>
            <rFont val="Tahoma"/>
            <charset val="1"/>
          </rPr>
          <t>von Kleist, Björn:
CO2-Wert</t>
        </r>
      </text>
    </comment>
    <comment ref="V212" authorId="0" shapeId="0" xr:uid="{00000000-0006-0000-0000-0000BB080000}">
      <text>
        <r>
          <rPr>
            <b/>
            <sz val="9"/>
            <rFont val="Tahoma"/>
            <charset val="1"/>
          </rPr>
          <t xml:space="preserve">von Kleist, Björn:
</t>
        </r>
        <r>
          <rPr>
            <sz val="9"/>
            <rFont val="Tahoma"/>
            <charset val="1"/>
          </rPr>
          <t>von Kleist, Björn:
CO2-Wert</t>
        </r>
      </text>
    </comment>
    <comment ref="W212" authorId="0" shapeId="0" xr:uid="{00000000-0006-0000-0000-0000BC080000}">
      <text>
        <r>
          <rPr>
            <b/>
            <sz val="9"/>
            <rFont val="Tahoma"/>
            <charset val="1"/>
          </rPr>
          <t xml:space="preserve">von Kleist, Björn:
</t>
        </r>
        <r>
          <rPr>
            <sz val="9"/>
            <rFont val="Tahoma"/>
            <charset val="1"/>
          </rPr>
          <t>von Kleist, Björn:
CO2-Wert</t>
        </r>
      </text>
    </comment>
    <comment ref="X212" authorId="0" shapeId="0" xr:uid="{00000000-0006-0000-0000-0000BD080000}">
      <text>
        <r>
          <rPr>
            <b/>
            <sz val="9"/>
            <rFont val="Tahoma"/>
            <charset val="1"/>
          </rPr>
          <t xml:space="preserve">von Kleist, Björn:
</t>
        </r>
        <r>
          <rPr>
            <sz val="9"/>
            <rFont val="Tahoma"/>
            <charset val="1"/>
          </rPr>
          <t>von Kleist, Björn:
CO2-Wert</t>
        </r>
      </text>
    </comment>
    <comment ref="Y212" authorId="0" shapeId="0" xr:uid="{00000000-0006-0000-0000-0000BE080000}">
      <text>
        <r>
          <rPr>
            <b/>
            <sz val="9"/>
            <rFont val="Tahoma"/>
            <charset val="1"/>
          </rPr>
          <t xml:space="preserve">von Kleist, Björn:
</t>
        </r>
        <r>
          <rPr>
            <sz val="9"/>
            <rFont val="Tahoma"/>
            <charset val="1"/>
          </rPr>
          <t>von Kleist, Björn:
CO2-Wert</t>
        </r>
      </text>
    </comment>
    <comment ref="Z212" authorId="0" shapeId="0" xr:uid="{00000000-0006-0000-0000-0000BF080000}">
      <text>
        <r>
          <rPr>
            <b/>
            <sz val="9"/>
            <rFont val="Tahoma"/>
            <charset val="1"/>
          </rPr>
          <t xml:space="preserve">von Kleist, Björn:
</t>
        </r>
        <r>
          <rPr>
            <sz val="9"/>
            <rFont val="Tahoma"/>
            <charset val="1"/>
          </rPr>
          <t>von Kleist, Björn:
CO2-Wert</t>
        </r>
      </text>
    </comment>
    <comment ref="I213" authorId="0" shapeId="0" xr:uid="{00000000-0006-0000-0000-0000C0080000}">
      <text>
        <r>
          <rPr>
            <b/>
            <sz val="9"/>
            <rFont val="Tahoma"/>
            <charset val="1"/>
          </rPr>
          <t xml:space="preserve">Gairola, Krishan:
</t>
        </r>
        <r>
          <rPr>
            <sz val="9"/>
            <rFont val="Tahoma"/>
            <charset val="1"/>
          </rPr>
          <t>Gairola, Krishan:
Textfeld</t>
        </r>
      </text>
    </comment>
    <comment ref="J213" authorId="0" shapeId="0" xr:uid="{00000000-0006-0000-0000-0000C1080000}">
      <text>
        <r>
          <rPr>
            <b/>
            <sz val="9"/>
            <rFont val="Tahoma"/>
            <charset val="1"/>
          </rPr>
          <t xml:space="preserve">Gairola, Krishan:
</t>
        </r>
        <r>
          <rPr>
            <sz val="9"/>
            <rFont val="Tahoma"/>
            <charset val="1"/>
          </rPr>
          <t>Gairola, Krishan:
Textfeld</t>
        </r>
      </text>
    </comment>
    <comment ref="P213" authorId="0" shapeId="0" xr:uid="{00000000-0006-0000-0000-0000C2080000}">
      <text>
        <r>
          <rPr>
            <b/>
            <sz val="9"/>
            <rFont val="Tahoma"/>
            <charset val="1"/>
          </rPr>
          <t xml:space="preserve">Gairola, Krishan:
</t>
        </r>
        <r>
          <rPr>
            <sz val="9"/>
            <rFont val="Tahoma"/>
            <charset val="1"/>
          </rPr>
          <t>Gairola, Krishan:
Textfeld</t>
        </r>
      </text>
    </comment>
    <comment ref="Q213" authorId="0" shapeId="0" xr:uid="{00000000-0006-0000-0000-0000C3080000}">
      <text>
        <r>
          <rPr>
            <b/>
            <sz val="9"/>
            <rFont val="Tahoma"/>
            <charset val="1"/>
          </rPr>
          <t xml:space="preserve">Gairola, Krishan:
</t>
        </r>
        <r>
          <rPr>
            <sz val="9"/>
            <rFont val="Tahoma"/>
            <charset val="1"/>
          </rPr>
          <t>Gairola, Krishan:
Textfeld</t>
        </r>
      </text>
    </comment>
    <comment ref="R213" authorId="0" shapeId="0" xr:uid="{00000000-0006-0000-0000-0000C4080000}">
      <text>
        <r>
          <rPr>
            <b/>
            <sz val="9"/>
            <rFont val="Tahoma"/>
            <charset val="1"/>
          </rPr>
          <t xml:space="preserve">Gairola, Krishan:
</t>
        </r>
        <r>
          <rPr>
            <sz val="9"/>
            <rFont val="Tahoma"/>
            <charset val="1"/>
          </rPr>
          <t>Gairola, Krishan:
Textfeld</t>
        </r>
      </text>
    </comment>
    <comment ref="S213" authorId="0" shapeId="0" xr:uid="{00000000-0006-0000-0000-0000C5080000}">
      <text>
        <r>
          <rPr>
            <b/>
            <sz val="9"/>
            <rFont val="Tahoma"/>
            <charset val="1"/>
          </rPr>
          <t xml:space="preserve">Gairola, Krishan:
</t>
        </r>
        <r>
          <rPr>
            <sz val="9"/>
            <rFont val="Tahoma"/>
            <charset val="1"/>
          </rPr>
          <t>Gairola, Krishan:
Textfeld</t>
        </r>
      </text>
    </comment>
    <comment ref="T213" authorId="0" shapeId="0" xr:uid="{00000000-0006-0000-0000-0000C6080000}">
      <text>
        <r>
          <rPr>
            <b/>
            <sz val="9"/>
            <rFont val="Tahoma"/>
            <charset val="1"/>
          </rPr>
          <t xml:space="preserve">Gairola, Krishan:
</t>
        </r>
        <r>
          <rPr>
            <sz val="9"/>
            <rFont val="Tahoma"/>
            <charset val="1"/>
          </rPr>
          <t>Gairola, Krishan:
Textfeld</t>
        </r>
      </text>
    </comment>
    <comment ref="U213" authorId="0" shapeId="0" xr:uid="{00000000-0006-0000-0000-0000C7080000}">
      <text>
        <r>
          <rPr>
            <b/>
            <sz val="9"/>
            <rFont val="Tahoma"/>
            <charset val="1"/>
          </rPr>
          <t xml:space="preserve">Gairola, Krishan:
</t>
        </r>
        <r>
          <rPr>
            <sz val="9"/>
            <rFont val="Tahoma"/>
            <charset val="1"/>
          </rPr>
          <t>Gairola, Krishan:
Textfeld</t>
        </r>
      </text>
    </comment>
    <comment ref="V213" authorId="0" shapeId="0" xr:uid="{00000000-0006-0000-0000-0000C8080000}">
      <text>
        <r>
          <rPr>
            <b/>
            <sz val="9"/>
            <rFont val="Tahoma"/>
            <charset val="1"/>
          </rPr>
          <t xml:space="preserve">Gairola, Krishan:
</t>
        </r>
        <r>
          <rPr>
            <sz val="9"/>
            <rFont val="Tahoma"/>
            <charset val="1"/>
          </rPr>
          <t>Gairola, Krishan:
Textfeld</t>
        </r>
      </text>
    </comment>
    <comment ref="W213" authorId="0" shapeId="0" xr:uid="{00000000-0006-0000-0000-0000C9080000}">
      <text>
        <r>
          <rPr>
            <b/>
            <sz val="9"/>
            <rFont val="Tahoma"/>
            <charset val="1"/>
          </rPr>
          <t xml:space="preserve">Gairola, Krishan:
</t>
        </r>
        <r>
          <rPr>
            <sz val="9"/>
            <rFont val="Tahoma"/>
            <charset val="1"/>
          </rPr>
          <t>Gairola, Krishan:
Textfeld</t>
        </r>
      </text>
    </comment>
    <comment ref="X213" authorId="0" shapeId="0" xr:uid="{00000000-0006-0000-0000-0000CA080000}">
      <text>
        <r>
          <rPr>
            <b/>
            <sz val="9"/>
            <rFont val="Tahoma"/>
            <charset val="1"/>
          </rPr>
          <t xml:space="preserve">Gairola, Krishan:
</t>
        </r>
        <r>
          <rPr>
            <sz val="9"/>
            <rFont val="Tahoma"/>
            <charset val="1"/>
          </rPr>
          <t>Gairola, Krishan:
Textfeld</t>
        </r>
      </text>
    </comment>
    <comment ref="Y213" authorId="0" shapeId="0" xr:uid="{00000000-0006-0000-0000-0000CB080000}">
      <text>
        <r>
          <rPr>
            <b/>
            <sz val="9"/>
            <rFont val="Tahoma"/>
            <charset val="1"/>
          </rPr>
          <t xml:space="preserve">Gairola, Krishan:
</t>
        </r>
        <r>
          <rPr>
            <sz val="9"/>
            <rFont val="Tahoma"/>
            <charset val="1"/>
          </rPr>
          <t>Gairola, Krishan:
Textfeld</t>
        </r>
      </text>
    </comment>
    <comment ref="Z213" authorId="0" shapeId="0" xr:uid="{00000000-0006-0000-0000-0000CC080000}">
      <text>
        <r>
          <rPr>
            <b/>
            <sz val="9"/>
            <rFont val="Tahoma"/>
            <charset val="1"/>
          </rPr>
          <t xml:space="preserve">Gairola, Krishan:
</t>
        </r>
        <r>
          <rPr>
            <sz val="9"/>
            <rFont val="Tahoma"/>
            <charset val="1"/>
          </rPr>
          <t>Gairola, Krishan:
Textfeld</t>
        </r>
      </text>
    </comment>
    <comment ref="I214" authorId="0" shapeId="0" xr:uid="{00000000-0006-0000-0000-0000CD080000}">
      <text>
        <r>
          <rPr>
            <b/>
            <sz val="9"/>
            <rFont val="Tahoma"/>
            <charset val="1"/>
          </rPr>
          <t xml:space="preserve">von Kleist, Björn:
</t>
        </r>
        <r>
          <rPr>
            <sz val="9"/>
            <rFont val="Tahoma"/>
            <charset val="1"/>
          </rPr>
          <t>von Kleist, Björn:
CO2-Wert</t>
        </r>
      </text>
    </comment>
    <comment ref="J214" authorId="0" shapeId="0" xr:uid="{00000000-0006-0000-0000-0000CE080000}">
      <text>
        <r>
          <rPr>
            <b/>
            <sz val="9"/>
            <rFont val="Tahoma"/>
            <charset val="1"/>
          </rPr>
          <t xml:space="preserve">von Kleist, Björn:
</t>
        </r>
        <r>
          <rPr>
            <sz val="9"/>
            <rFont val="Tahoma"/>
            <charset val="1"/>
          </rPr>
          <t>von Kleist, Björn:
CO2-Wert</t>
        </r>
      </text>
    </comment>
    <comment ref="P214" authorId="0" shapeId="0" xr:uid="{00000000-0006-0000-0000-0000CF080000}">
      <text>
        <r>
          <rPr>
            <b/>
            <sz val="9"/>
            <rFont val="Tahoma"/>
            <charset val="1"/>
          </rPr>
          <t xml:space="preserve">von Kleist, Björn:
</t>
        </r>
        <r>
          <rPr>
            <sz val="9"/>
            <rFont val="Tahoma"/>
            <charset val="1"/>
          </rPr>
          <t>von Kleist, Björn:
CO2-Wert</t>
        </r>
      </text>
    </comment>
    <comment ref="Q214" authorId="0" shapeId="0" xr:uid="{00000000-0006-0000-0000-0000D0080000}">
      <text>
        <r>
          <rPr>
            <b/>
            <sz val="9"/>
            <rFont val="Tahoma"/>
            <charset val="1"/>
          </rPr>
          <t xml:space="preserve">von Kleist, Björn:
</t>
        </r>
        <r>
          <rPr>
            <sz val="9"/>
            <rFont val="Tahoma"/>
            <charset val="1"/>
          </rPr>
          <t>von Kleist, Björn:
CO2-Wert</t>
        </r>
      </text>
    </comment>
    <comment ref="R214" authorId="0" shapeId="0" xr:uid="{00000000-0006-0000-0000-0000D1080000}">
      <text>
        <r>
          <rPr>
            <b/>
            <sz val="9"/>
            <rFont val="Tahoma"/>
            <charset val="1"/>
          </rPr>
          <t xml:space="preserve">von Kleist, Björn:
</t>
        </r>
        <r>
          <rPr>
            <sz val="9"/>
            <rFont val="Tahoma"/>
            <charset val="1"/>
          </rPr>
          <t>von Kleist, Björn:
CO2-Wert</t>
        </r>
      </text>
    </comment>
    <comment ref="S214" authorId="0" shapeId="0" xr:uid="{00000000-0006-0000-0000-0000D2080000}">
      <text>
        <r>
          <rPr>
            <b/>
            <sz val="9"/>
            <rFont val="Tahoma"/>
            <charset val="1"/>
          </rPr>
          <t xml:space="preserve">von Kleist, Björn:
</t>
        </r>
        <r>
          <rPr>
            <sz val="9"/>
            <rFont val="Tahoma"/>
            <charset val="1"/>
          </rPr>
          <t>von Kleist, Björn:
CO2-Wert</t>
        </r>
      </text>
    </comment>
    <comment ref="T214" authorId="0" shapeId="0" xr:uid="{00000000-0006-0000-0000-0000D3080000}">
      <text>
        <r>
          <rPr>
            <b/>
            <sz val="9"/>
            <rFont val="Tahoma"/>
            <charset val="1"/>
          </rPr>
          <t xml:space="preserve">von Kleist, Björn:
</t>
        </r>
        <r>
          <rPr>
            <sz val="9"/>
            <rFont val="Tahoma"/>
            <charset val="1"/>
          </rPr>
          <t>von Kleist, Björn:
CO2-Wert</t>
        </r>
      </text>
    </comment>
    <comment ref="U214" authorId="0" shapeId="0" xr:uid="{00000000-0006-0000-0000-0000D4080000}">
      <text>
        <r>
          <rPr>
            <b/>
            <sz val="9"/>
            <rFont val="Tahoma"/>
            <charset val="1"/>
          </rPr>
          <t xml:space="preserve">von Kleist, Björn:
</t>
        </r>
        <r>
          <rPr>
            <sz val="9"/>
            <rFont val="Tahoma"/>
            <charset val="1"/>
          </rPr>
          <t>von Kleist, Björn:
CO2-Wert</t>
        </r>
      </text>
    </comment>
    <comment ref="V214" authorId="0" shapeId="0" xr:uid="{00000000-0006-0000-0000-0000D5080000}">
      <text>
        <r>
          <rPr>
            <b/>
            <sz val="9"/>
            <rFont val="Tahoma"/>
            <charset val="1"/>
          </rPr>
          <t xml:space="preserve">von Kleist, Björn:
</t>
        </r>
        <r>
          <rPr>
            <sz val="9"/>
            <rFont val="Tahoma"/>
            <charset val="1"/>
          </rPr>
          <t>von Kleist, Björn:
CO2-Wert</t>
        </r>
      </text>
    </comment>
    <comment ref="W214" authorId="0" shapeId="0" xr:uid="{00000000-0006-0000-0000-0000D6080000}">
      <text>
        <r>
          <rPr>
            <b/>
            <sz val="9"/>
            <rFont val="Tahoma"/>
            <charset val="1"/>
          </rPr>
          <t xml:space="preserve">von Kleist, Björn:
</t>
        </r>
        <r>
          <rPr>
            <sz val="9"/>
            <rFont val="Tahoma"/>
            <charset val="1"/>
          </rPr>
          <t>von Kleist, Björn:
CO2-Wert</t>
        </r>
      </text>
    </comment>
    <comment ref="X214" authorId="0" shapeId="0" xr:uid="{00000000-0006-0000-0000-0000D7080000}">
      <text>
        <r>
          <rPr>
            <b/>
            <sz val="9"/>
            <rFont val="Tahoma"/>
            <charset val="1"/>
          </rPr>
          <t xml:space="preserve">von Kleist, Björn:
</t>
        </r>
        <r>
          <rPr>
            <sz val="9"/>
            <rFont val="Tahoma"/>
            <charset val="1"/>
          </rPr>
          <t>von Kleist, Björn:
CO2-Wert</t>
        </r>
      </text>
    </comment>
    <comment ref="Y214" authorId="0" shapeId="0" xr:uid="{00000000-0006-0000-0000-0000D8080000}">
      <text>
        <r>
          <rPr>
            <b/>
            <sz val="9"/>
            <rFont val="Tahoma"/>
            <charset val="1"/>
          </rPr>
          <t xml:space="preserve">von Kleist, Björn:
</t>
        </r>
        <r>
          <rPr>
            <sz val="9"/>
            <rFont val="Tahoma"/>
            <charset val="1"/>
          </rPr>
          <t>von Kleist, Björn:
CO2-Wert</t>
        </r>
      </text>
    </comment>
    <comment ref="Z214" authorId="0" shapeId="0" xr:uid="{00000000-0006-0000-0000-0000D9080000}">
      <text>
        <r>
          <rPr>
            <b/>
            <sz val="9"/>
            <rFont val="Tahoma"/>
            <charset val="1"/>
          </rPr>
          <t xml:space="preserve">von Kleist, Björn:
</t>
        </r>
        <r>
          <rPr>
            <sz val="9"/>
            <rFont val="Tahoma"/>
            <charset val="1"/>
          </rPr>
          <t>von Kleist, Björn:
CO2-Wert</t>
        </r>
      </text>
    </comment>
    <comment ref="I215" authorId="0" shapeId="0" xr:uid="{00000000-0006-0000-0000-0000DA080000}">
      <text>
        <r>
          <rPr>
            <b/>
            <sz val="9"/>
            <rFont val="Tahoma"/>
            <charset val="1"/>
          </rPr>
          <t xml:space="preserve">Gairola, Krishan:
</t>
        </r>
        <r>
          <rPr>
            <sz val="9"/>
            <rFont val="Tahoma"/>
            <charset val="1"/>
          </rPr>
          <t>Gairola, Krishan:
Textfeld</t>
        </r>
      </text>
    </comment>
    <comment ref="J215" authorId="0" shapeId="0" xr:uid="{00000000-0006-0000-0000-0000DB080000}">
      <text>
        <r>
          <rPr>
            <b/>
            <sz val="9"/>
            <rFont val="Tahoma"/>
            <charset val="1"/>
          </rPr>
          <t xml:space="preserve">Gairola, Krishan:
</t>
        </r>
        <r>
          <rPr>
            <sz val="9"/>
            <rFont val="Tahoma"/>
            <charset val="1"/>
          </rPr>
          <t>Gairola, Krishan:
Textfeld</t>
        </r>
      </text>
    </comment>
    <comment ref="P215" authorId="0" shapeId="0" xr:uid="{00000000-0006-0000-0000-0000DC080000}">
      <text>
        <r>
          <rPr>
            <b/>
            <sz val="9"/>
            <rFont val="Tahoma"/>
            <charset val="1"/>
          </rPr>
          <t xml:space="preserve">Gairola, Krishan:
</t>
        </r>
        <r>
          <rPr>
            <sz val="9"/>
            <rFont val="Tahoma"/>
            <charset val="1"/>
          </rPr>
          <t>Gairola, Krishan:
Textfeld</t>
        </r>
      </text>
    </comment>
    <comment ref="Q215" authorId="0" shapeId="0" xr:uid="{00000000-0006-0000-0000-0000DD080000}">
      <text>
        <r>
          <rPr>
            <b/>
            <sz val="9"/>
            <rFont val="Tahoma"/>
            <charset val="1"/>
          </rPr>
          <t xml:space="preserve">Gairola, Krishan:
</t>
        </r>
        <r>
          <rPr>
            <sz val="9"/>
            <rFont val="Tahoma"/>
            <charset val="1"/>
          </rPr>
          <t>Gairola, Krishan:
Textfeld</t>
        </r>
      </text>
    </comment>
    <comment ref="R215" authorId="0" shapeId="0" xr:uid="{00000000-0006-0000-0000-0000DE080000}">
      <text>
        <r>
          <rPr>
            <b/>
            <sz val="9"/>
            <rFont val="Tahoma"/>
            <charset val="1"/>
          </rPr>
          <t xml:space="preserve">Gairola, Krishan:
</t>
        </r>
        <r>
          <rPr>
            <sz val="9"/>
            <rFont val="Tahoma"/>
            <charset val="1"/>
          </rPr>
          <t>Gairola, Krishan:
Textfeld</t>
        </r>
      </text>
    </comment>
    <comment ref="S215" authorId="0" shapeId="0" xr:uid="{00000000-0006-0000-0000-0000DF080000}">
      <text>
        <r>
          <rPr>
            <b/>
            <sz val="9"/>
            <rFont val="Tahoma"/>
            <charset val="1"/>
          </rPr>
          <t xml:space="preserve">Gairola, Krishan:
</t>
        </r>
        <r>
          <rPr>
            <sz val="9"/>
            <rFont val="Tahoma"/>
            <charset val="1"/>
          </rPr>
          <t>Gairola, Krishan:
Textfeld</t>
        </r>
      </text>
    </comment>
    <comment ref="T215" authorId="0" shapeId="0" xr:uid="{00000000-0006-0000-0000-0000E0080000}">
      <text>
        <r>
          <rPr>
            <b/>
            <sz val="9"/>
            <rFont val="Tahoma"/>
            <charset val="1"/>
          </rPr>
          <t xml:space="preserve">Gairola, Krishan:
</t>
        </r>
        <r>
          <rPr>
            <sz val="9"/>
            <rFont val="Tahoma"/>
            <charset val="1"/>
          </rPr>
          <t>Gairola, Krishan:
Textfeld</t>
        </r>
      </text>
    </comment>
    <comment ref="U215" authorId="0" shapeId="0" xr:uid="{00000000-0006-0000-0000-0000E1080000}">
      <text>
        <r>
          <rPr>
            <b/>
            <sz val="9"/>
            <rFont val="Tahoma"/>
            <charset val="1"/>
          </rPr>
          <t xml:space="preserve">Gairola, Krishan:
</t>
        </r>
        <r>
          <rPr>
            <sz val="9"/>
            <rFont val="Tahoma"/>
            <charset val="1"/>
          </rPr>
          <t>Gairola, Krishan:
Textfeld</t>
        </r>
      </text>
    </comment>
    <comment ref="V215" authorId="0" shapeId="0" xr:uid="{00000000-0006-0000-0000-0000E2080000}">
      <text>
        <r>
          <rPr>
            <b/>
            <sz val="9"/>
            <rFont val="Tahoma"/>
            <charset val="1"/>
          </rPr>
          <t xml:space="preserve">Gairola, Krishan:
</t>
        </r>
        <r>
          <rPr>
            <sz val="9"/>
            <rFont val="Tahoma"/>
            <charset val="1"/>
          </rPr>
          <t>Gairola, Krishan:
Textfeld</t>
        </r>
      </text>
    </comment>
    <comment ref="W215" authorId="0" shapeId="0" xr:uid="{00000000-0006-0000-0000-0000E3080000}">
      <text>
        <r>
          <rPr>
            <b/>
            <sz val="9"/>
            <rFont val="Tahoma"/>
            <charset val="1"/>
          </rPr>
          <t xml:space="preserve">Gairola, Krishan:
</t>
        </r>
        <r>
          <rPr>
            <sz val="9"/>
            <rFont val="Tahoma"/>
            <charset val="1"/>
          </rPr>
          <t>Gairola, Krishan:
Textfeld</t>
        </r>
      </text>
    </comment>
    <comment ref="X215" authorId="0" shapeId="0" xr:uid="{00000000-0006-0000-0000-0000E4080000}">
      <text>
        <r>
          <rPr>
            <b/>
            <sz val="9"/>
            <rFont val="Tahoma"/>
            <charset val="1"/>
          </rPr>
          <t xml:space="preserve">Gairola, Krishan:
</t>
        </r>
        <r>
          <rPr>
            <sz val="9"/>
            <rFont val="Tahoma"/>
            <charset val="1"/>
          </rPr>
          <t>Gairola, Krishan:
Textfeld</t>
        </r>
      </text>
    </comment>
    <comment ref="Y215" authorId="0" shapeId="0" xr:uid="{00000000-0006-0000-0000-0000E5080000}">
      <text>
        <r>
          <rPr>
            <b/>
            <sz val="9"/>
            <rFont val="Tahoma"/>
            <charset val="1"/>
          </rPr>
          <t xml:space="preserve">Gairola, Krishan:
</t>
        </r>
        <r>
          <rPr>
            <sz val="9"/>
            <rFont val="Tahoma"/>
            <charset val="1"/>
          </rPr>
          <t>Gairola, Krishan:
Textfeld</t>
        </r>
      </text>
    </comment>
    <comment ref="Z215" authorId="0" shapeId="0" xr:uid="{00000000-0006-0000-0000-0000E6080000}">
      <text>
        <r>
          <rPr>
            <b/>
            <sz val="9"/>
            <rFont val="Tahoma"/>
            <charset val="1"/>
          </rPr>
          <t xml:space="preserve">Gairola, Krishan:
</t>
        </r>
        <r>
          <rPr>
            <sz val="9"/>
            <rFont val="Tahoma"/>
            <charset val="1"/>
          </rPr>
          <t>Gairola, Krishan:
Textfeld</t>
        </r>
      </text>
    </comment>
    <comment ref="I216" authorId="0" shapeId="0" xr:uid="{00000000-0006-0000-0000-0000E7080000}">
      <text>
        <r>
          <rPr>
            <b/>
            <sz val="9"/>
            <rFont val="Tahoma"/>
            <charset val="1"/>
          </rPr>
          <t xml:space="preserve">von Kleist, Björn:
</t>
        </r>
        <r>
          <rPr>
            <sz val="9"/>
            <rFont val="Tahoma"/>
            <charset val="1"/>
          </rPr>
          <t>von Kleist, Björn:
CO2-Wert</t>
        </r>
      </text>
    </comment>
    <comment ref="J216" authorId="0" shapeId="0" xr:uid="{00000000-0006-0000-0000-0000E8080000}">
      <text>
        <r>
          <rPr>
            <b/>
            <sz val="9"/>
            <rFont val="Tahoma"/>
            <charset val="1"/>
          </rPr>
          <t xml:space="preserve">von Kleist, Björn:
</t>
        </r>
        <r>
          <rPr>
            <sz val="9"/>
            <rFont val="Tahoma"/>
            <charset val="1"/>
          </rPr>
          <t>von Kleist, Björn:
CO2-Wert</t>
        </r>
      </text>
    </comment>
    <comment ref="P216" authorId="0" shapeId="0" xr:uid="{00000000-0006-0000-0000-0000E9080000}">
      <text>
        <r>
          <rPr>
            <b/>
            <sz val="9"/>
            <rFont val="Tahoma"/>
            <charset val="1"/>
          </rPr>
          <t xml:space="preserve">von Kleist, Björn:
</t>
        </r>
        <r>
          <rPr>
            <sz val="9"/>
            <rFont val="Tahoma"/>
            <charset val="1"/>
          </rPr>
          <t>von Kleist, Björn:
CO2-Wert</t>
        </r>
      </text>
    </comment>
    <comment ref="Q216" authorId="0" shapeId="0" xr:uid="{00000000-0006-0000-0000-0000EA080000}">
      <text>
        <r>
          <rPr>
            <b/>
            <sz val="9"/>
            <rFont val="Tahoma"/>
            <charset val="1"/>
          </rPr>
          <t xml:space="preserve">von Kleist, Björn:
</t>
        </r>
        <r>
          <rPr>
            <sz val="9"/>
            <rFont val="Tahoma"/>
            <charset val="1"/>
          </rPr>
          <t>von Kleist, Björn:
CO2-Wert</t>
        </r>
      </text>
    </comment>
    <comment ref="R216" authorId="0" shapeId="0" xr:uid="{00000000-0006-0000-0000-0000EB080000}">
      <text>
        <r>
          <rPr>
            <b/>
            <sz val="9"/>
            <rFont val="Tahoma"/>
            <charset val="1"/>
          </rPr>
          <t xml:space="preserve">von Kleist, Björn:
</t>
        </r>
        <r>
          <rPr>
            <sz val="9"/>
            <rFont val="Tahoma"/>
            <charset val="1"/>
          </rPr>
          <t>von Kleist, Björn:
CO2-Wert</t>
        </r>
      </text>
    </comment>
    <comment ref="S216" authorId="0" shapeId="0" xr:uid="{00000000-0006-0000-0000-0000EC080000}">
      <text>
        <r>
          <rPr>
            <b/>
            <sz val="9"/>
            <rFont val="Tahoma"/>
            <charset val="1"/>
          </rPr>
          <t xml:space="preserve">von Kleist, Björn:
</t>
        </r>
        <r>
          <rPr>
            <sz val="9"/>
            <rFont val="Tahoma"/>
            <charset val="1"/>
          </rPr>
          <t>von Kleist, Björn:
CO2-Wert</t>
        </r>
      </text>
    </comment>
    <comment ref="T216" authorId="0" shapeId="0" xr:uid="{00000000-0006-0000-0000-0000ED080000}">
      <text>
        <r>
          <rPr>
            <b/>
            <sz val="9"/>
            <rFont val="Tahoma"/>
            <charset val="1"/>
          </rPr>
          <t xml:space="preserve">von Kleist, Björn:
</t>
        </r>
        <r>
          <rPr>
            <sz val="9"/>
            <rFont val="Tahoma"/>
            <charset val="1"/>
          </rPr>
          <t>von Kleist, Björn:
CO2-Wert</t>
        </r>
      </text>
    </comment>
    <comment ref="U216" authorId="0" shapeId="0" xr:uid="{00000000-0006-0000-0000-0000EE080000}">
      <text>
        <r>
          <rPr>
            <b/>
            <sz val="9"/>
            <rFont val="Tahoma"/>
            <charset val="1"/>
          </rPr>
          <t xml:space="preserve">von Kleist, Björn:
</t>
        </r>
        <r>
          <rPr>
            <sz val="9"/>
            <rFont val="Tahoma"/>
            <charset val="1"/>
          </rPr>
          <t>von Kleist, Björn:
CO2-Wert</t>
        </r>
      </text>
    </comment>
    <comment ref="V216" authorId="0" shapeId="0" xr:uid="{00000000-0006-0000-0000-0000EF080000}">
      <text>
        <r>
          <rPr>
            <b/>
            <sz val="9"/>
            <rFont val="Tahoma"/>
            <charset val="1"/>
          </rPr>
          <t xml:space="preserve">von Kleist, Björn:
</t>
        </r>
        <r>
          <rPr>
            <sz val="9"/>
            <rFont val="Tahoma"/>
            <charset val="1"/>
          </rPr>
          <t>von Kleist, Björn:
CO2-Wert</t>
        </r>
      </text>
    </comment>
    <comment ref="W216" authorId="0" shapeId="0" xr:uid="{00000000-0006-0000-0000-0000F0080000}">
      <text>
        <r>
          <rPr>
            <b/>
            <sz val="9"/>
            <rFont val="Tahoma"/>
            <charset val="1"/>
          </rPr>
          <t xml:space="preserve">von Kleist, Björn:
</t>
        </r>
        <r>
          <rPr>
            <sz val="9"/>
            <rFont val="Tahoma"/>
            <charset val="1"/>
          </rPr>
          <t>von Kleist, Björn:
CO2-Wert</t>
        </r>
      </text>
    </comment>
    <comment ref="X216" authorId="0" shapeId="0" xr:uid="{00000000-0006-0000-0000-0000F1080000}">
      <text>
        <r>
          <rPr>
            <b/>
            <sz val="9"/>
            <rFont val="Tahoma"/>
            <charset val="1"/>
          </rPr>
          <t xml:space="preserve">von Kleist, Björn:
</t>
        </r>
        <r>
          <rPr>
            <sz val="9"/>
            <rFont val="Tahoma"/>
            <charset val="1"/>
          </rPr>
          <t>von Kleist, Björn:
CO2-Wert</t>
        </r>
      </text>
    </comment>
    <comment ref="Y216" authorId="0" shapeId="0" xr:uid="{00000000-0006-0000-0000-0000F2080000}">
      <text>
        <r>
          <rPr>
            <b/>
            <sz val="9"/>
            <rFont val="Tahoma"/>
            <charset val="1"/>
          </rPr>
          <t xml:space="preserve">von Kleist, Björn:
</t>
        </r>
        <r>
          <rPr>
            <sz val="9"/>
            <rFont val="Tahoma"/>
            <charset val="1"/>
          </rPr>
          <t>von Kleist, Björn:
CO2-Wert</t>
        </r>
      </text>
    </comment>
    <comment ref="Z216" authorId="0" shapeId="0" xr:uid="{00000000-0006-0000-0000-0000F3080000}">
      <text>
        <r>
          <rPr>
            <b/>
            <sz val="9"/>
            <rFont val="Tahoma"/>
            <charset val="1"/>
          </rPr>
          <t xml:space="preserve">von Kleist, Björn:
</t>
        </r>
        <r>
          <rPr>
            <sz val="9"/>
            <rFont val="Tahoma"/>
            <charset val="1"/>
          </rPr>
          <t>von Kleist, Björn:
CO2-Wert</t>
        </r>
      </text>
    </comment>
    <comment ref="I217" authorId="0" shapeId="0" xr:uid="{00000000-0006-0000-0000-0000F4080000}">
      <text>
        <r>
          <rPr>
            <b/>
            <sz val="9"/>
            <rFont val="Tahoma"/>
            <charset val="1"/>
          </rPr>
          <t xml:space="preserve">Gairola, Krishan:
</t>
        </r>
        <r>
          <rPr>
            <sz val="9"/>
            <rFont val="Tahoma"/>
            <charset val="1"/>
          </rPr>
          <t>Gairola, Krishan:
Textfeld</t>
        </r>
      </text>
    </comment>
    <comment ref="J217" authorId="0" shapeId="0" xr:uid="{00000000-0006-0000-0000-0000F5080000}">
      <text>
        <r>
          <rPr>
            <b/>
            <sz val="9"/>
            <rFont val="Tahoma"/>
            <charset val="1"/>
          </rPr>
          <t xml:space="preserve">Gairola, Krishan:
</t>
        </r>
        <r>
          <rPr>
            <sz val="9"/>
            <rFont val="Tahoma"/>
            <charset val="1"/>
          </rPr>
          <t>Gairola, Krishan:
Textfeld</t>
        </r>
      </text>
    </comment>
    <comment ref="P217" authorId="0" shapeId="0" xr:uid="{00000000-0006-0000-0000-0000F6080000}">
      <text>
        <r>
          <rPr>
            <b/>
            <sz val="9"/>
            <rFont val="Tahoma"/>
            <charset val="1"/>
          </rPr>
          <t xml:space="preserve">Gairola, Krishan:
</t>
        </r>
        <r>
          <rPr>
            <sz val="9"/>
            <rFont val="Tahoma"/>
            <charset val="1"/>
          </rPr>
          <t>Gairola, Krishan:
Textfeld</t>
        </r>
      </text>
    </comment>
    <comment ref="Q217" authorId="0" shapeId="0" xr:uid="{00000000-0006-0000-0000-0000F7080000}">
      <text>
        <r>
          <rPr>
            <b/>
            <sz val="9"/>
            <rFont val="Tahoma"/>
            <charset val="1"/>
          </rPr>
          <t xml:space="preserve">Gairola, Krishan:
</t>
        </r>
        <r>
          <rPr>
            <sz val="9"/>
            <rFont val="Tahoma"/>
            <charset val="1"/>
          </rPr>
          <t>Gairola, Krishan:
Textfeld</t>
        </r>
      </text>
    </comment>
    <comment ref="R217" authorId="0" shapeId="0" xr:uid="{00000000-0006-0000-0000-0000F8080000}">
      <text>
        <r>
          <rPr>
            <b/>
            <sz val="9"/>
            <rFont val="Tahoma"/>
            <charset val="1"/>
          </rPr>
          <t xml:space="preserve">Gairola, Krishan:
</t>
        </r>
        <r>
          <rPr>
            <sz val="9"/>
            <rFont val="Tahoma"/>
            <charset val="1"/>
          </rPr>
          <t>Gairola, Krishan:
Textfeld</t>
        </r>
      </text>
    </comment>
    <comment ref="S217" authorId="0" shapeId="0" xr:uid="{00000000-0006-0000-0000-0000F9080000}">
      <text>
        <r>
          <rPr>
            <b/>
            <sz val="9"/>
            <rFont val="Tahoma"/>
            <charset val="1"/>
          </rPr>
          <t xml:space="preserve">Gairola, Krishan:
</t>
        </r>
        <r>
          <rPr>
            <sz val="9"/>
            <rFont val="Tahoma"/>
            <charset val="1"/>
          </rPr>
          <t>Gairola, Krishan:
Textfeld</t>
        </r>
      </text>
    </comment>
    <comment ref="T217" authorId="0" shapeId="0" xr:uid="{00000000-0006-0000-0000-0000FA080000}">
      <text>
        <r>
          <rPr>
            <b/>
            <sz val="9"/>
            <rFont val="Tahoma"/>
            <charset val="1"/>
          </rPr>
          <t xml:space="preserve">Gairola, Krishan:
</t>
        </r>
        <r>
          <rPr>
            <sz val="9"/>
            <rFont val="Tahoma"/>
            <charset val="1"/>
          </rPr>
          <t>Gairola, Krishan:
Textfeld</t>
        </r>
      </text>
    </comment>
    <comment ref="U217" authorId="0" shapeId="0" xr:uid="{00000000-0006-0000-0000-0000FB080000}">
      <text>
        <r>
          <rPr>
            <b/>
            <sz val="9"/>
            <rFont val="Tahoma"/>
            <charset val="1"/>
          </rPr>
          <t xml:space="preserve">Gairola, Krishan:
</t>
        </r>
        <r>
          <rPr>
            <sz val="9"/>
            <rFont val="Tahoma"/>
            <charset val="1"/>
          </rPr>
          <t>Gairola, Krishan:
Textfeld</t>
        </r>
      </text>
    </comment>
    <comment ref="V217" authorId="0" shapeId="0" xr:uid="{00000000-0006-0000-0000-0000FC080000}">
      <text>
        <r>
          <rPr>
            <b/>
            <sz val="9"/>
            <rFont val="Tahoma"/>
            <charset val="1"/>
          </rPr>
          <t xml:space="preserve">Gairola, Krishan:
</t>
        </r>
        <r>
          <rPr>
            <sz val="9"/>
            <rFont val="Tahoma"/>
            <charset val="1"/>
          </rPr>
          <t>Gairola, Krishan:
Textfeld</t>
        </r>
      </text>
    </comment>
    <comment ref="W217" authorId="0" shapeId="0" xr:uid="{00000000-0006-0000-0000-0000FD080000}">
      <text>
        <r>
          <rPr>
            <b/>
            <sz val="9"/>
            <rFont val="Tahoma"/>
            <charset val="1"/>
          </rPr>
          <t xml:space="preserve">Gairola, Krishan:
</t>
        </r>
        <r>
          <rPr>
            <sz val="9"/>
            <rFont val="Tahoma"/>
            <charset val="1"/>
          </rPr>
          <t>Gairola, Krishan:
Textfeld</t>
        </r>
      </text>
    </comment>
    <comment ref="X217" authorId="0" shapeId="0" xr:uid="{00000000-0006-0000-0000-0000FE080000}">
      <text>
        <r>
          <rPr>
            <b/>
            <sz val="9"/>
            <rFont val="Tahoma"/>
            <charset val="1"/>
          </rPr>
          <t xml:space="preserve">Gairola, Krishan:
</t>
        </r>
        <r>
          <rPr>
            <sz val="9"/>
            <rFont val="Tahoma"/>
            <charset val="1"/>
          </rPr>
          <t>Gairola, Krishan:
Textfeld</t>
        </r>
      </text>
    </comment>
    <comment ref="Y217" authorId="0" shapeId="0" xr:uid="{00000000-0006-0000-0000-0000FF080000}">
      <text>
        <r>
          <rPr>
            <b/>
            <sz val="9"/>
            <rFont val="Tahoma"/>
            <charset val="1"/>
          </rPr>
          <t xml:space="preserve">Gairola, Krishan:
</t>
        </r>
        <r>
          <rPr>
            <sz val="9"/>
            <rFont val="Tahoma"/>
            <charset val="1"/>
          </rPr>
          <t>Gairola, Krishan:
Textfeld</t>
        </r>
      </text>
    </comment>
    <comment ref="Z217" authorId="0" shapeId="0" xr:uid="{00000000-0006-0000-0000-000000090000}">
      <text>
        <r>
          <rPr>
            <b/>
            <sz val="9"/>
            <rFont val="Tahoma"/>
            <charset val="1"/>
          </rPr>
          <t xml:space="preserve">Gairola, Krishan:
</t>
        </r>
        <r>
          <rPr>
            <sz val="9"/>
            <rFont val="Tahoma"/>
            <charset val="1"/>
          </rPr>
          <t>Gairola, Krishan:
Textfeld</t>
        </r>
      </text>
    </comment>
    <comment ref="I218" authorId="0" shapeId="0" xr:uid="{00000000-0006-0000-0000-000001090000}">
      <text>
        <r>
          <rPr>
            <b/>
            <sz val="9"/>
            <rFont val="Tahoma"/>
            <charset val="1"/>
          </rPr>
          <t xml:space="preserve">von Kleist, Björn:
</t>
        </r>
        <r>
          <rPr>
            <sz val="9"/>
            <rFont val="Tahoma"/>
            <charset val="1"/>
          </rPr>
          <t>von Kleist, Björn:
CO2-Wert</t>
        </r>
      </text>
    </comment>
    <comment ref="J218" authorId="0" shapeId="0" xr:uid="{00000000-0006-0000-0000-000002090000}">
      <text>
        <r>
          <rPr>
            <b/>
            <sz val="9"/>
            <rFont val="Tahoma"/>
            <charset val="1"/>
          </rPr>
          <t xml:space="preserve">von Kleist, Björn:
</t>
        </r>
        <r>
          <rPr>
            <sz val="9"/>
            <rFont val="Tahoma"/>
            <charset val="1"/>
          </rPr>
          <t>von Kleist, Björn:
CO2-Wert</t>
        </r>
      </text>
    </comment>
    <comment ref="P218" authorId="0" shapeId="0" xr:uid="{00000000-0006-0000-0000-000003090000}">
      <text>
        <r>
          <rPr>
            <b/>
            <sz val="9"/>
            <rFont val="Tahoma"/>
            <charset val="1"/>
          </rPr>
          <t xml:space="preserve">von Kleist, Björn:
</t>
        </r>
        <r>
          <rPr>
            <sz val="9"/>
            <rFont val="Tahoma"/>
            <charset val="1"/>
          </rPr>
          <t>von Kleist, Björn:
CO2-Wert</t>
        </r>
      </text>
    </comment>
    <comment ref="Q218" authorId="0" shapeId="0" xr:uid="{00000000-0006-0000-0000-000004090000}">
      <text>
        <r>
          <rPr>
            <b/>
            <sz val="9"/>
            <rFont val="Tahoma"/>
            <charset val="1"/>
          </rPr>
          <t xml:space="preserve">von Kleist, Björn:
</t>
        </r>
        <r>
          <rPr>
            <sz val="9"/>
            <rFont val="Tahoma"/>
            <charset val="1"/>
          </rPr>
          <t>von Kleist, Björn:
CO2-Wert</t>
        </r>
      </text>
    </comment>
    <comment ref="R218" authorId="0" shapeId="0" xr:uid="{00000000-0006-0000-0000-000005090000}">
      <text>
        <r>
          <rPr>
            <b/>
            <sz val="9"/>
            <rFont val="Tahoma"/>
            <charset val="1"/>
          </rPr>
          <t xml:space="preserve">von Kleist, Björn:
</t>
        </r>
        <r>
          <rPr>
            <sz val="9"/>
            <rFont val="Tahoma"/>
            <charset val="1"/>
          </rPr>
          <t>von Kleist, Björn:
CO2-Wert</t>
        </r>
      </text>
    </comment>
    <comment ref="S218" authorId="0" shapeId="0" xr:uid="{00000000-0006-0000-0000-000006090000}">
      <text>
        <r>
          <rPr>
            <b/>
            <sz val="9"/>
            <rFont val="Tahoma"/>
            <charset val="1"/>
          </rPr>
          <t xml:space="preserve">von Kleist, Björn:
</t>
        </r>
        <r>
          <rPr>
            <sz val="9"/>
            <rFont val="Tahoma"/>
            <charset val="1"/>
          </rPr>
          <t>von Kleist, Björn:
CO2-Wert</t>
        </r>
      </text>
    </comment>
    <comment ref="T218" authorId="0" shapeId="0" xr:uid="{00000000-0006-0000-0000-000007090000}">
      <text>
        <r>
          <rPr>
            <b/>
            <sz val="9"/>
            <rFont val="Tahoma"/>
            <charset val="1"/>
          </rPr>
          <t xml:space="preserve">von Kleist, Björn:
</t>
        </r>
        <r>
          <rPr>
            <sz val="9"/>
            <rFont val="Tahoma"/>
            <charset val="1"/>
          </rPr>
          <t>von Kleist, Björn:
CO2-Wert</t>
        </r>
      </text>
    </comment>
    <comment ref="U218" authorId="0" shapeId="0" xr:uid="{00000000-0006-0000-0000-000008090000}">
      <text>
        <r>
          <rPr>
            <b/>
            <sz val="9"/>
            <rFont val="Tahoma"/>
            <charset val="1"/>
          </rPr>
          <t xml:space="preserve">von Kleist, Björn:
</t>
        </r>
        <r>
          <rPr>
            <sz val="9"/>
            <rFont val="Tahoma"/>
            <charset val="1"/>
          </rPr>
          <t>von Kleist, Björn:
CO2-Wert</t>
        </r>
      </text>
    </comment>
    <comment ref="V218" authorId="0" shapeId="0" xr:uid="{00000000-0006-0000-0000-000009090000}">
      <text>
        <r>
          <rPr>
            <b/>
            <sz val="9"/>
            <rFont val="Tahoma"/>
            <charset val="1"/>
          </rPr>
          <t xml:space="preserve">von Kleist, Björn:
</t>
        </r>
        <r>
          <rPr>
            <sz val="9"/>
            <rFont val="Tahoma"/>
            <charset val="1"/>
          </rPr>
          <t>von Kleist, Björn:
CO2-Wert</t>
        </r>
      </text>
    </comment>
    <comment ref="W218" authorId="0" shapeId="0" xr:uid="{00000000-0006-0000-0000-00000A090000}">
      <text>
        <r>
          <rPr>
            <b/>
            <sz val="9"/>
            <rFont val="Tahoma"/>
            <charset val="1"/>
          </rPr>
          <t xml:space="preserve">von Kleist, Björn:
</t>
        </r>
        <r>
          <rPr>
            <sz val="9"/>
            <rFont val="Tahoma"/>
            <charset val="1"/>
          </rPr>
          <t>von Kleist, Björn:
CO2-Wert</t>
        </r>
      </text>
    </comment>
    <comment ref="X218" authorId="0" shapeId="0" xr:uid="{00000000-0006-0000-0000-00000B090000}">
      <text>
        <r>
          <rPr>
            <b/>
            <sz val="9"/>
            <rFont val="Tahoma"/>
            <charset val="1"/>
          </rPr>
          <t xml:space="preserve">von Kleist, Björn:
</t>
        </r>
        <r>
          <rPr>
            <sz val="9"/>
            <rFont val="Tahoma"/>
            <charset val="1"/>
          </rPr>
          <t>von Kleist, Björn:
CO2-Wert</t>
        </r>
      </text>
    </comment>
    <comment ref="Y218" authorId="0" shapeId="0" xr:uid="{00000000-0006-0000-0000-00000C090000}">
      <text>
        <r>
          <rPr>
            <b/>
            <sz val="9"/>
            <rFont val="Tahoma"/>
            <charset val="1"/>
          </rPr>
          <t xml:space="preserve">von Kleist, Björn:
</t>
        </r>
        <r>
          <rPr>
            <sz val="9"/>
            <rFont val="Tahoma"/>
            <charset val="1"/>
          </rPr>
          <t>von Kleist, Björn:
CO2-Wert</t>
        </r>
      </text>
    </comment>
    <comment ref="Z218" authorId="0" shapeId="0" xr:uid="{00000000-0006-0000-0000-00000D090000}">
      <text>
        <r>
          <rPr>
            <b/>
            <sz val="9"/>
            <rFont val="Tahoma"/>
            <charset val="1"/>
          </rPr>
          <t xml:space="preserve">von Kleist, Björn:
</t>
        </r>
        <r>
          <rPr>
            <sz val="9"/>
            <rFont val="Tahoma"/>
            <charset val="1"/>
          </rPr>
          <t>von Kleist, Björn:
CO2-Wert</t>
        </r>
      </text>
    </comment>
    <comment ref="I219" authorId="0" shapeId="0" xr:uid="{00000000-0006-0000-0000-00000E090000}">
      <text>
        <r>
          <rPr>
            <b/>
            <sz val="9"/>
            <rFont val="Tahoma"/>
            <charset val="1"/>
          </rPr>
          <t xml:space="preserve">Gairola, Krishan:
</t>
        </r>
        <r>
          <rPr>
            <sz val="9"/>
            <rFont val="Tahoma"/>
            <charset val="1"/>
          </rPr>
          <t>Gairola, Krishan:
Textfeld</t>
        </r>
      </text>
    </comment>
    <comment ref="J219" authorId="0" shapeId="0" xr:uid="{00000000-0006-0000-0000-00000F090000}">
      <text>
        <r>
          <rPr>
            <b/>
            <sz val="9"/>
            <rFont val="Tahoma"/>
            <charset val="1"/>
          </rPr>
          <t xml:space="preserve">Gairola, Krishan:
</t>
        </r>
        <r>
          <rPr>
            <sz val="9"/>
            <rFont val="Tahoma"/>
            <charset val="1"/>
          </rPr>
          <t>Gairola, Krishan:
Textfeld</t>
        </r>
      </text>
    </comment>
    <comment ref="P219" authorId="0" shapeId="0" xr:uid="{00000000-0006-0000-0000-000010090000}">
      <text>
        <r>
          <rPr>
            <b/>
            <sz val="9"/>
            <rFont val="Tahoma"/>
            <charset val="1"/>
          </rPr>
          <t xml:space="preserve">Gairola, Krishan:
</t>
        </r>
        <r>
          <rPr>
            <sz val="9"/>
            <rFont val="Tahoma"/>
            <charset val="1"/>
          </rPr>
          <t>Gairola, Krishan:
Textfeld</t>
        </r>
      </text>
    </comment>
    <comment ref="Q219" authorId="0" shapeId="0" xr:uid="{00000000-0006-0000-0000-000011090000}">
      <text>
        <r>
          <rPr>
            <b/>
            <sz val="9"/>
            <rFont val="Tahoma"/>
            <charset val="1"/>
          </rPr>
          <t xml:space="preserve">Gairola, Krishan:
</t>
        </r>
        <r>
          <rPr>
            <sz val="9"/>
            <rFont val="Tahoma"/>
            <charset val="1"/>
          </rPr>
          <t>Gairola, Krishan:
Textfeld</t>
        </r>
      </text>
    </comment>
    <comment ref="R219" authorId="0" shapeId="0" xr:uid="{00000000-0006-0000-0000-000012090000}">
      <text>
        <r>
          <rPr>
            <b/>
            <sz val="9"/>
            <rFont val="Tahoma"/>
            <charset val="1"/>
          </rPr>
          <t xml:space="preserve">Gairola, Krishan:
</t>
        </r>
        <r>
          <rPr>
            <sz val="9"/>
            <rFont val="Tahoma"/>
            <charset val="1"/>
          </rPr>
          <t>Gairola, Krishan:
Textfeld</t>
        </r>
      </text>
    </comment>
    <comment ref="S219" authorId="0" shapeId="0" xr:uid="{00000000-0006-0000-0000-000013090000}">
      <text>
        <r>
          <rPr>
            <b/>
            <sz val="9"/>
            <rFont val="Tahoma"/>
            <charset val="1"/>
          </rPr>
          <t xml:space="preserve">Gairola, Krishan:
</t>
        </r>
        <r>
          <rPr>
            <sz val="9"/>
            <rFont val="Tahoma"/>
            <charset val="1"/>
          </rPr>
          <t>Gairola, Krishan:
Textfeld</t>
        </r>
      </text>
    </comment>
    <comment ref="T219" authorId="0" shapeId="0" xr:uid="{00000000-0006-0000-0000-000014090000}">
      <text>
        <r>
          <rPr>
            <b/>
            <sz val="9"/>
            <rFont val="Tahoma"/>
            <charset val="1"/>
          </rPr>
          <t xml:space="preserve">Gairola, Krishan:
</t>
        </r>
        <r>
          <rPr>
            <sz val="9"/>
            <rFont val="Tahoma"/>
            <charset val="1"/>
          </rPr>
          <t>Gairola, Krishan:
Textfeld</t>
        </r>
      </text>
    </comment>
    <comment ref="U219" authorId="0" shapeId="0" xr:uid="{00000000-0006-0000-0000-000015090000}">
      <text>
        <r>
          <rPr>
            <b/>
            <sz val="9"/>
            <rFont val="Tahoma"/>
            <charset val="1"/>
          </rPr>
          <t xml:space="preserve">Gairola, Krishan:
</t>
        </r>
        <r>
          <rPr>
            <sz val="9"/>
            <rFont val="Tahoma"/>
            <charset val="1"/>
          </rPr>
          <t>Gairola, Krishan:
Textfeld</t>
        </r>
      </text>
    </comment>
    <comment ref="V219" authorId="0" shapeId="0" xr:uid="{00000000-0006-0000-0000-000016090000}">
      <text>
        <r>
          <rPr>
            <b/>
            <sz val="9"/>
            <rFont val="Tahoma"/>
            <charset val="1"/>
          </rPr>
          <t xml:space="preserve">Gairola, Krishan:
</t>
        </r>
        <r>
          <rPr>
            <sz val="9"/>
            <rFont val="Tahoma"/>
            <charset val="1"/>
          </rPr>
          <t>Gairola, Krishan:
Textfeld</t>
        </r>
      </text>
    </comment>
    <comment ref="W219" authorId="0" shapeId="0" xr:uid="{00000000-0006-0000-0000-000017090000}">
      <text>
        <r>
          <rPr>
            <b/>
            <sz val="9"/>
            <rFont val="Tahoma"/>
            <charset val="1"/>
          </rPr>
          <t xml:space="preserve">Gairola, Krishan:
</t>
        </r>
        <r>
          <rPr>
            <sz val="9"/>
            <rFont val="Tahoma"/>
            <charset val="1"/>
          </rPr>
          <t>Gairola, Krishan:
Textfeld</t>
        </r>
      </text>
    </comment>
    <comment ref="X219" authorId="0" shapeId="0" xr:uid="{00000000-0006-0000-0000-000018090000}">
      <text>
        <r>
          <rPr>
            <b/>
            <sz val="9"/>
            <rFont val="Tahoma"/>
            <charset val="1"/>
          </rPr>
          <t xml:space="preserve">Gairola, Krishan:
</t>
        </r>
        <r>
          <rPr>
            <sz val="9"/>
            <rFont val="Tahoma"/>
            <charset val="1"/>
          </rPr>
          <t>Gairola, Krishan:
Textfeld</t>
        </r>
      </text>
    </comment>
    <comment ref="Y219" authorId="0" shapeId="0" xr:uid="{00000000-0006-0000-0000-000019090000}">
      <text>
        <r>
          <rPr>
            <b/>
            <sz val="9"/>
            <rFont val="Tahoma"/>
            <charset val="1"/>
          </rPr>
          <t xml:space="preserve">Gairola, Krishan:
</t>
        </r>
        <r>
          <rPr>
            <sz val="9"/>
            <rFont val="Tahoma"/>
            <charset val="1"/>
          </rPr>
          <t>Gairola, Krishan:
Textfeld</t>
        </r>
      </text>
    </comment>
    <comment ref="Z219" authorId="0" shapeId="0" xr:uid="{00000000-0006-0000-0000-00001A090000}">
      <text>
        <r>
          <rPr>
            <b/>
            <sz val="9"/>
            <rFont val="Tahoma"/>
            <charset val="1"/>
          </rPr>
          <t xml:space="preserve">Gairola, Krishan:
</t>
        </r>
        <r>
          <rPr>
            <sz val="9"/>
            <rFont val="Tahoma"/>
            <charset val="1"/>
          </rPr>
          <t>Gairola, Krishan:
Textfeld</t>
        </r>
      </text>
    </comment>
    <comment ref="I220" authorId="0" shapeId="0" xr:uid="{00000000-0006-0000-0000-00001B090000}">
      <text>
        <r>
          <rPr>
            <b/>
            <sz val="9"/>
            <rFont val="Tahoma"/>
            <charset val="1"/>
          </rPr>
          <t xml:space="preserve">von Kleist, Björn:
</t>
        </r>
        <r>
          <rPr>
            <sz val="9"/>
            <rFont val="Tahoma"/>
            <charset val="1"/>
          </rPr>
          <t>von Kleist, Björn:
CO2-Wert</t>
        </r>
      </text>
    </comment>
    <comment ref="J220" authorId="0" shapeId="0" xr:uid="{00000000-0006-0000-0000-00001C090000}">
      <text>
        <r>
          <rPr>
            <b/>
            <sz val="9"/>
            <rFont val="Tahoma"/>
            <charset val="1"/>
          </rPr>
          <t xml:space="preserve">von Kleist, Björn:
</t>
        </r>
        <r>
          <rPr>
            <sz val="9"/>
            <rFont val="Tahoma"/>
            <charset val="1"/>
          </rPr>
          <t>von Kleist, Björn:
CO2-Wert</t>
        </r>
      </text>
    </comment>
    <comment ref="K220" authorId="0" shapeId="0" xr:uid="{00000000-0006-0000-0000-00001D090000}">
      <text>
        <r>
          <rPr>
            <b/>
            <sz val="9"/>
            <rFont val="Tahoma"/>
            <charset val="1"/>
          </rPr>
          <t xml:space="preserve">von Kleist, Björn:
</t>
        </r>
        <r>
          <rPr>
            <sz val="9"/>
            <rFont val="Tahoma"/>
            <charset val="1"/>
          </rPr>
          <t>von Kleist, Björn:
CO2-Wert</t>
        </r>
      </text>
    </comment>
    <comment ref="L220" authorId="0" shapeId="0" xr:uid="{00000000-0006-0000-0000-00001E090000}">
      <text>
        <r>
          <rPr>
            <b/>
            <sz val="9"/>
            <rFont val="Tahoma"/>
            <charset val="1"/>
          </rPr>
          <t xml:space="preserve">von Kleist, Björn:
</t>
        </r>
        <r>
          <rPr>
            <sz val="9"/>
            <rFont val="Tahoma"/>
            <charset val="1"/>
          </rPr>
          <t>von Kleist, Björn:
CO2-Wert</t>
        </r>
      </text>
    </comment>
    <comment ref="M220" authorId="0" shapeId="0" xr:uid="{00000000-0006-0000-0000-00001F090000}">
      <text>
        <r>
          <rPr>
            <b/>
            <sz val="9"/>
            <rFont val="Tahoma"/>
            <charset val="1"/>
          </rPr>
          <t xml:space="preserve">von Kleist, Björn:
</t>
        </r>
        <r>
          <rPr>
            <sz val="9"/>
            <rFont val="Tahoma"/>
            <charset val="1"/>
          </rPr>
          <t>von Kleist, Björn:
CO2-Wert</t>
        </r>
      </text>
    </comment>
    <comment ref="N220" authorId="0" shapeId="0" xr:uid="{00000000-0006-0000-0000-000020090000}">
      <text>
        <r>
          <rPr>
            <b/>
            <sz val="9"/>
            <rFont val="Tahoma"/>
            <charset val="1"/>
          </rPr>
          <t xml:space="preserve">von Kleist, Björn:
</t>
        </r>
        <r>
          <rPr>
            <sz val="9"/>
            <rFont val="Tahoma"/>
            <charset val="1"/>
          </rPr>
          <t>von Kleist, Björn:
CO2-Wert</t>
        </r>
      </text>
    </comment>
    <comment ref="O220" authorId="0" shapeId="0" xr:uid="{00000000-0006-0000-0000-000021090000}">
      <text>
        <r>
          <rPr>
            <b/>
            <sz val="9"/>
            <rFont val="Tahoma"/>
            <charset val="1"/>
          </rPr>
          <t xml:space="preserve">von Kleist, Björn:
</t>
        </r>
        <r>
          <rPr>
            <sz val="9"/>
            <rFont val="Tahoma"/>
            <charset val="1"/>
          </rPr>
          <t>von Kleist, Björn:
CO2-Wert</t>
        </r>
      </text>
    </comment>
    <comment ref="P220" authorId="0" shapeId="0" xr:uid="{00000000-0006-0000-0000-000022090000}">
      <text>
        <r>
          <rPr>
            <b/>
            <sz val="9"/>
            <rFont val="Tahoma"/>
            <charset val="1"/>
          </rPr>
          <t xml:space="preserve">von Kleist, Björn:
</t>
        </r>
        <r>
          <rPr>
            <sz val="9"/>
            <rFont val="Tahoma"/>
            <charset val="1"/>
          </rPr>
          <t>von Kleist, Björn:
CO2-Wert</t>
        </r>
      </text>
    </comment>
    <comment ref="Q220" authorId="0" shapeId="0" xr:uid="{00000000-0006-0000-0000-000023090000}">
      <text>
        <r>
          <rPr>
            <b/>
            <sz val="9"/>
            <rFont val="Tahoma"/>
            <charset val="1"/>
          </rPr>
          <t xml:space="preserve">von Kleist, Björn:
</t>
        </r>
        <r>
          <rPr>
            <sz val="9"/>
            <rFont val="Tahoma"/>
            <charset val="1"/>
          </rPr>
          <t>von Kleist, Björn:
CO2-Wert</t>
        </r>
      </text>
    </comment>
    <comment ref="R220" authorId="0" shapeId="0" xr:uid="{00000000-0006-0000-0000-000024090000}">
      <text>
        <r>
          <rPr>
            <b/>
            <sz val="9"/>
            <rFont val="Tahoma"/>
            <charset val="1"/>
          </rPr>
          <t xml:space="preserve">von Kleist, Björn:
</t>
        </r>
        <r>
          <rPr>
            <sz val="9"/>
            <rFont val="Tahoma"/>
            <charset val="1"/>
          </rPr>
          <t>von Kleist, Björn:
CO2-Wert</t>
        </r>
      </text>
    </comment>
    <comment ref="S220" authorId="0" shapeId="0" xr:uid="{00000000-0006-0000-0000-000025090000}">
      <text>
        <r>
          <rPr>
            <b/>
            <sz val="9"/>
            <rFont val="Tahoma"/>
            <charset val="1"/>
          </rPr>
          <t xml:space="preserve">von Kleist, Björn:
</t>
        </r>
        <r>
          <rPr>
            <sz val="9"/>
            <rFont val="Tahoma"/>
            <charset val="1"/>
          </rPr>
          <t>von Kleist, Björn:
CO2-Wert</t>
        </r>
      </text>
    </comment>
    <comment ref="T220" authorId="0" shapeId="0" xr:uid="{00000000-0006-0000-0000-000026090000}">
      <text>
        <r>
          <rPr>
            <b/>
            <sz val="9"/>
            <rFont val="Tahoma"/>
            <charset val="1"/>
          </rPr>
          <t xml:space="preserve">von Kleist, Björn:
</t>
        </r>
        <r>
          <rPr>
            <sz val="9"/>
            <rFont val="Tahoma"/>
            <charset val="1"/>
          </rPr>
          <t>von Kleist, Björn:
CO2-Wert</t>
        </r>
      </text>
    </comment>
    <comment ref="U220" authorId="0" shapeId="0" xr:uid="{00000000-0006-0000-0000-000027090000}">
      <text>
        <r>
          <rPr>
            <b/>
            <sz val="9"/>
            <rFont val="Tahoma"/>
            <charset val="1"/>
          </rPr>
          <t xml:space="preserve">von Kleist, Björn:
</t>
        </r>
        <r>
          <rPr>
            <sz val="9"/>
            <rFont val="Tahoma"/>
            <charset val="1"/>
          </rPr>
          <t>von Kleist, Björn:
CO2-Wert</t>
        </r>
      </text>
    </comment>
    <comment ref="V220" authorId="0" shapeId="0" xr:uid="{00000000-0006-0000-0000-000028090000}">
      <text>
        <r>
          <rPr>
            <b/>
            <sz val="9"/>
            <rFont val="Tahoma"/>
            <charset val="1"/>
          </rPr>
          <t xml:space="preserve">von Kleist, Björn:
</t>
        </r>
        <r>
          <rPr>
            <sz val="9"/>
            <rFont val="Tahoma"/>
            <charset val="1"/>
          </rPr>
          <t>von Kleist, Björn:
CO2-Wert</t>
        </r>
      </text>
    </comment>
    <comment ref="W220" authorId="0" shapeId="0" xr:uid="{00000000-0006-0000-0000-000029090000}">
      <text>
        <r>
          <rPr>
            <b/>
            <sz val="9"/>
            <rFont val="Tahoma"/>
            <charset val="1"/>
          </rPr>
          <t xml:space="preserve">von Kleist, Björn:
</t>
        </r>
        <r>
          <rPr>
            <sz val="9"/>
            <rFont val="Tahoma"/>
            <charset val="1"/>
          </rPr>
          <t>von Kleist, Björn:
CO2-Wert</t>
        </r>
      </text>
    </comment>
    <comment ref="X220" authorId="0" shapeId="0" xr:uid="{00000000-0006-0000-0000-00002A090000}">
      <text>
        <r>
          <rPr>
            <b/>
            <sz val="9"/>
            <rFont val="Tahoma"/>
            <charset val="1"/>
          </rPr>
          <t xml:space="preserve">von Kleist, Björn:
</t>
        </r>
        <r>
          <rPr>
            <sz val="9"/>
            <rFont val="Tahoma"/>
            <charset val="1"/>
          </rPr>
          <t>von Kleist, Björn:
CO2-Wert</t>
        </r>
      </text>
    </comment>
    <comment ref="Y220" authorId="0" shapeId="0" xr:uid="{00000000-0006-0000-0000-00002B090000}">
      <text>
        <r>
          <rPr>
            <b/>
            <sz val="9"/>
            <rFont val="Tahoma"/>
            <charset val="1"/>
          </rPr>
          <t xml:space="preserve">von Kleist, Björn:
</t>
        </r>
        <r>
          <rPr>
            <sz val="9"/>
            <rFont val="Tahoma"/>
            <charset val="1"/>
          </rPr>
          <t>von Kleist, Björn:
CO2-Wert</t>
        </r>
      </text>
    </comment>
    <comment ref="Z220" authorId="0" shapeId="0" xr:uid="{00000000-0006-0000-0000-00002C090000}">
      <text>
        <r>
          <rPr>
            <b/>
            <sz val="9"/>
            <rFont val="Tahoma"/>
            <charset val="1"/>
          </rPr>
          <t xml:space="preserve">von Kleist, Björn:
</t>
        </r>
        <r>
          <rPr>
            <sz val="9"/>
            <rFont val="Tahoma"/>
            <charset val="1"/>
          </rPr>
          <t>von Kleist, Björn:
CO2-Wert</t>
        </r>
      </text>
    </comment>
    <comment ref="I221" authorId="0" shapeId="0" xr:uid="{00000000-0006-0000-0000-00002D090000}">
      <text>
        <r>
          <rPr>
            <b/>
            <sz val="9"/>
            <rFont val="Tahoma"/>
            <charset val="1"/>
          </rPr>
          <t xml:space="preserve">Gairola, Krishan:
</t>
        </r>
        <r>
          <rPr>
            <sz val="9"/>
            <rFont val="Tahoma"/>
            <charset val="1"/>
          </rPr>
          <t>Gairola, Krishan:
Textfeld</t>
        </r>
      </text>
    </comment>
    <comment ref="J221" authorId="0" shapeId="0" xr:uid="{00000000-0006-0000-0000-00002E090000}">
      <text>
        <r>
          <rPr>
            <b/>
            <sz val="9"/>
            <rFont val="Tahoma"/>
            <charset val="1"/>
          </rPr>
          <t xml:space="preserve">Gairola, Krishan:
</t>
        </r>
        <r>
          <rPr>
            <sz val="9"/>
            <rFont val="Tahoma"/>
            <charset val="1"/>
          </rPr>
          <t>Gairola, Krishan:
Textfeld</t>
        </r>
      </text>
    </comment>
    <comment ref="K221" authorId="0" shapeId="0" xr:uid="{00000000-0006-0000-0000-00002F090000}">
      <text>
        <r>
          <rPr>
            <b/>
            <sz val="9"/>
            <rFont val="Tahoma"/>
            <charset val="1"/>
          </rPr>
          <t xml:space="preserve">Gairola, Krishan:
</t>
        </r>
        <r>
          <rPr>
            <sz val="9"/>
            <rFont val="Tahoma"/>
            <charset val="1"/>
          </rPr>
          <t>Gairola, Krishan:
Textfeld</t>
        </r>
      </text>
    </comment>
    <comment ref="L221" authorId="0" shapeId="0" xr:uid="{00000000-0006-0000-0000-000030090000}">
      <text>
        <r>
          <rPr>
            <b/>
            <sz val="9"/>
            <rFont val="Tahoma"/>
            <charset val="1"/>
          </rPr>
          <t xml:space="preserve">Gairola, Krishan:
</t>
        </r>
        <r>
          <rPr>
            <sz val="9"/>
            <rFont val="Tahoma"/>
            <charset val="1"/>
          </rPr>
          <t>Gairola, Krishan:
Textfeld</t>
        </r>
      </text>
    </comment>
    <comment ref="M221" authorId="0" shapeId="0" xr:uid="{00000000-0006-0000-0000-000031090000}">
      <text>
        <r>
          <rPr>
            <b/>
            <sz val="9"/>
            <rFont val="Tahoma"/>
            <charset val="1"/>
          </rPr>
          <t xml:space="preserve">Gairola, Krishan:
</t>
        </r>
        <r>
          <rPr>
            <sz val="9"/>
            <rFont val="Tahoma"/>
            <charset val="1"/>
          </rPr>
          <t>Gairola, Krishan:
Textfeld</t>
        </r>
      </text>
    </comment>
    <comment ref="N221" authorId="0" shapeId="0" xr:uid="{00000000-0006-0000-0000-000032090000}">
      <text>
        <r>
          <rPr>
            <b/>
            <sz val="9"/>
            <rFont val="Tahoma"/>
            <charset val="1"/>
          </rPr>
          <t xml:space="preserve">Gairola, Krishan:
</t>
        </r>
        <r>
          <rPr>
            <sz val="9"/>
            <rFont val="Tahoma"/>
            <charset val="1"/>
          </rPr>
          <t>Gairola, Krishan:
Textfeld</t>
        </r>
      </text>
    </comment>
    <comment ref="O221" authorId="0" shapeId="0" xr:uid="{00000000-0006-0000-0000-000033090000}">
      <text>
        <r>
          <rPr>
            <b/>
            <sz val="9"/>
            <rFont val="Tahoma"/>
            <charset val="1"/>
          </rPr>
          <t xml:space="preserve">Gairola, Krishan:
</t>
        </r>
        <r>
          <rPr>
            <sz val="9"/>
            <rFont val="Tahoma"/>
            <charset val="1"/>
          </rPr>
          <t>Gairola, Krishan:
Textfeld</t>
        </r>
      </text>
    </comment>
    <comment ref="P221" authorId="0" shapeId="0" xr:uid="{00000000-0006-0000-0000-000034090000}">
      <text>
        <r>
          <rPr>
            <b/>
            <sz val="9"/>
            <rFont val="Tahoma"/>
            <charset val="1"/>
          </rPr>
          <t xml:space="preserve">Gairola, Krishan:
</t>
        </r>
        <r>
          <rPr>
            <sz val="9"/>
            <rFont val="Tahoma"/>
            <charset val="1"/>
          </rPr>
          <t>Gairola, Krishan:
Textfeld</t>
        </r>
      </text>
    </comment>
    <comment ref="Q221" authorId="0" shapeId="0" xr:uid="{00000000-0006-0000-0000-000035090000}">
      <text>
        <r>
          <rPr>
            <b/>
            <sz val="9"/>
            <rFont val="Tahoma"/>
            <charset val="1"/>
          </rPr>
          <t xml:space="preserve">Gairola, Krishan:
</t>
        </r>
        <r>
          <rPr>
            <sz val="9"/>
            <rFont val="Tahoma"/>
            <charset val="1"/>
          </rPr>
          <t>Gairola, Krishan:
Textfeld</t>
        </r>
      </text>
    </comment>
    <comment ref="R221" authorId="0" shapeId="0" xr:uid="{00000000-0006-0000-0000-000036090000}">
      <text>
        <r>
          <rPr>
            <b/>
            <sz val="9"/>
            <rFont val="Tahoma"/>
            <charset val="1"/>
          </rPr>
          <t xml:space="preserve">Gairola, Krishan:
</t>
        </r>
        <r>
          <rPr>
            <sz val="9"/>
            <rFont val="Tahoma"/>
            <charset val="1"/>
          </rPr>
          <t>Gairola, Krishan:
Textfeld</t>
        </r>
      </text>
    </comment>
    <comment ref="S221" authorId="0" shapeId="0" xr:uid="{00000000-0006-0000-0000-000037090000}">
      <text>
        <r>
          <rPr>
            <b/>
            <sz val="9"/>
            <rFont val="Tahoma"/>
            <charset val="1"/>
          </rPr>
          <t xml:space="preserve">Gairola, Krishan:
</t>
        </r>
        <r>
          <rPr>
            <sz val="9"/>
            <rFont val="Tahoma"/>
            <charset val="1"/>
          </rPr>
          <t>Gairola, Krishan:
Textfeld</t>
        </r>
      </text>
    </comment>
    <comment ref="T221" authorId="0" shapeId="0" xr:uid="{00000000-0006-0000-0000-000038090000}">
      <text>
        <r>
          <rPr>
            <b/>
            <sz val="9"/>
            <rFont val="Tahoma"/>
            <charset val="1"/>
          </rPr>
          <t xml:space="preserve">Gairola, Krishan:
</t>
        </r>
        <r>
          <rPr>
            <sz val="9"/>
            <rFont val="Tahoma"/>
            <charset val="1"/>
          </rPr>
          <t>Gairola, Krishan:
Textfeld</t>
        </r>
      </text>
    </comment>
    <comment ref="U221" authorId="0" shapeId="0" xr:uid="{00000000-0006-0000-0000-000039090000}">
      <text>
        <r>
          <rPr>
            <b/>
            <sz val="9"/>
            <rFont val="Tahoma"/>
            <charset val="1"/>
          </rPr>
          <t xml:space="preserve">Gairola, Krishan:
</t>
        </r>
        <r>
          <rPr>
            <sz val="9"/>
            <rFont val="Tahoma"/>
            <charset val="1"/>
          </rPr>
          <t>Gairola, Krishan:
Textfeld</t>
        </r>
      </text>
    </comment>
    <comment ref="V221" authorId="0" shapeId="0" xr:uid="{00000000-0006-0000-0000-00003A090000}">
      <text>
        <r>
          <rPr>
            <b/>
            <sz val="9"/>
            <rFont val="Tahoma"/>
            <charset val="1"/>
          </rPr>
          <t xml:space="preserve">Gairola, Krishan:
</t>
        </r>
        <r>
          <rPr>
            <sz val="9"/>
            <rFont val="Tahoma"/>
            <charset val="1"/>
          </rPr>
          <t>Gairola, Krishan:
Textfeld</t>
        </r>
      </text>
    </comment>
    <comment ref="W221" authorId="0" shapeId="0" xr:uid="{00000000-0006-0000-0000-00003B090000}">
      <text>
        <r>
          <rPr>
            <b/>
            <sz val="9"/>
            <rFont val="Tahoma"/>
            <charset val="1"/>
          </rPr>
          <t xml:space="preserve">Gairola, Krishan:
</t>
        </r>
        <r>
          <rPr>
            <sz val="9"/>
            <rFont val="Tahoma"/>
            <charset val="1"/>
          </rPr>
          <t>Gairola, Krishan:
Textfeld</t>
        </r>
      </text>
    </comment>
    <comment ref="X221" authorId="0" shapeId="0" xr:uid="{00000000-0006-0000-0000-00003C090000}">
      <text>
        <r>
          <rPr>
            <b/>
            <sz val="9"/>
            <rFont val="Tahoma"/>
            <charset val="1"/>
          </rPr>
          <t xml:space="preserve">Gairola, Krishan:
</t>
        </r>
        <r>
          <rPr>
            <sz val="9"/>
            <rFont val="Tahoma"/>
            <charset val="1"/>
          </rPr>
          <t>Gairola, Krishan:
Textfeld</t>
        </r>
      </text>
    </comment>
    <comment ref="Y221" authorId="0" shapeId="0" xr:uid="{00000000-0006-0000-0000-00003D090000}">
      <text>
        <r>
          <rPr>
            <b/>
            <sz val="9"/>
            <rFont val="Tahoma"/>
            <charset val="1"/>
          </rPr>
          <t xml:space="preserve">Gairola, Krishan:
</t>
        </r>
        <r>
          <rPr>
            <sz val="9"/>
            <rFont val="Tahoma"/>
            <charset val="1"/>
          </rPr>
          <t>Gairola, Krishan:
Textfeld</t>
        </r>
      </text>
    </comment>
    <comment ref="Z221" authorId="0" shapeId="0" xr:uid="{00000000-0006-0000-0000-00003E090000}">
      <text>
        <r>
          <rPr>
            <b/>
            <sz val="9"/>
            <rFont val="Tahoma"/>
            <charset val="1"/>
          </rPr>
          <t xml:space="preserve">Gairola, Krishan:
</t>
        </r>
        <r>
          <rPr>
            <sz val="9"/>
            <rFont val="Tahoma"/>
            <charset val="1"/>
          </rPr>
          <t>Gairola, Krishan:
Textfeld</t>
        </r>
      </text>
    </comment>
    <comment ref="I222" authorId="0" shapeId="0" xr:uid="{00000000-0006-0000-0000-00003F090000}">
      <text>
        <r>
          <rPr>
            <b/>
            <sz val="9"/>
            <rFont val="Tahoma"/>
            <charset val="1"/>
          </rPr>
          <t xml:space="preserve">von Kleist, Björn:
</t>
        </r>
        <r>
          <rPr>
            <sz val="9"/>
            <rFont val="Tahoma"/>
            <charset val="1"/>
          </rPr>
          <t>von Kleist, Björn:
CO2-Wert</t>
        </r>
      </text>
    </comment>
    <comment ref="J222" authorId="0" shapeId="0" xr:uid="{00000000-0006-0000-0000-000040090000}">
      <text>
        <r>
          <rPr>
            <b/>
            <sz val="9"/>
            <rFont val="Tahoma"/>
            <charset val="1"/>
          </rPr>
          <t xml:space="preserve">von Kleist, Björn:
</t>
        </r>
        <r>
          <rPr>
            <sz val="9"/>
            <rFont val="Tahoma"/>
            <charset val="1"/>
          </rPr>
          <t>von Kleist, Björn:
CO2-Wert</t>
        </r>
      </text>
    </comment>
    <comment ref="K222" authorId="0" shapeId="0" xr:uid="{00000000-0006-0000-0000-000041090000}">
      <text>
        <r>
          <rPr>
            <b/>
            <sz val="9"/>
            <rFont val="Tahoma"/>
            <charset val="1"/>
          </rPr>
          <t xml:space="preserve">von Kleist, Björn:
</t>
        </r>
        <r>
          <rPr>
            <sz val="9"/>
            <rFont val="Tahoma"/>
            <charset val="1"/>
          </rPr>
          <t>von Kleist, Björn:
CO2-Wert</t>
        </r>
      </text>
    </comment>
    <comment ref="L222" authorId="0" shapeId="0" xr:uid="{00000000-0006-0000-0000-000042090000}">
      <text>
        <r>
          <rPr>
            <b/>
            <sz val="9"/>
            <rFont val="Tahoma"/>
            <charset val="1"/>
          </rPr>
          <t xml:space="preserve">von Kleist, Björn:
</t>
        </r>
        <r>
          <rPr>
            <sz val="9"/>
            <rFont val="Tahoma"/>
            <charset val="1"/>
          </rPr>
          <t>von Kleist, Björn:
CO2-Wert</t>
        </r>
      </text>
    </comment>
    <comment ref="M222" authorId="0" shapeId="0" xr:uid="{00000000-0006-0000-0000-000043090000}">
      <text>
        <r>
          <rPr>
            <b/>
            <sz val="9"/>
            <rFont val="Tahoma"/>
            <charset val="1"/>
          </rPr>
          <t xml:space="preserve">von Kleist, Björn:
</t>
        </r>
        <r>
          <rPr>
            <sz val="9"/>
            <rFont val="Tahoma"/>
            <charset val="1"/>
          </rPr>
          <t>von Kleist, Björn:
CO2-Wert</t>
        </r>
      </text>
    </comment>
    <comment ref="N222" authorId="0" shapeId="0" xr:uid="{00000000-0006-0000-0000-000044090000}">
      <text>
        <r>
          <rPr>
            <b/>
            <sz val="9"/>
            <rFont val="Tahoma"/>
            <charset val="1"/>
          </rPr>
          <t xml:space="preserve">von Kleist, Björn:
</t>
        </r>
        <r>
          <rPr>
            <sz val="9"/>
            <rFont val="Tahoma"/>
            <charset val="1"/>
          </rPr>
          <t>von Kleist, Björn:
CO2-Wert</t>
        </r>
      </text>
    </comment>
    <comment ref="O222" authorId="0" shapeId="0" xr:uid="{00000000-0006-0000-0000-000045090000}">
      <text>
        <r>
          <rPr>
            <b/>
            <sz val="9"/>
            <rFont val="Tahoma"/>
            <charset val="1"/>
          </rPr>
          <t xml:space="preserve">von Kleist, Björn:
</t>
        </r>
        <r>
          <rPr>
            <sz val="9"/>
            <rFont val="Tahoma"/>
            <charset val="1"/>
          </rPr>
          <t>von Kleist, Björn:
CO2-Wert</t>
        </r>
      </text>
    </comment>
    <comment ref="P222" authorId="0" shapeId="0" xr:uid="{00000000-0006-0000-0000-000046090000}">
      <text>
        <r>
          <rPr>
            <b/>
            <sz val="9"/>
            <rFont val="Tahoma"/>
            <charset val="1"/>
          </rPr>
          <t xml:space="preserve">von Kleist, Björn:
</t>
        </r>
        <r>
          <rPr>
            <sz val="9"/>
            <rFont val="Tahoma"/>
            <charset val="1"/>
          </rPr>
          <t>von Kleist, Björn:
CO2-Wert</t>
        </r>
      </text>
    </comment>
    <comment ref="Q222" authorId="0" shapeId="0" xr:uid="{00000000-0006-0000-0000-000047090000}">
      <text>
        <r>
          <rPr>
            <b/>
            <sz val="9"/>
            <rFont val="Tahoma"/>
            <charset val="1"/>
          </rPr>
          <t xml:space="preserve">von Kleist, Björn:
</t>
        </r>
        <r>
          <rPr>
            <sz val="9"/>
            <rFont val="Tahoma"/>
            <charset val="1"/>
          </rPr>
          <t>von Kleist, Björn:
CO2-Wert</t>
        </r>
      </text>
    </comment>
    <comment ref="R222" authorId="0" shapeId="0" xr:uid="{00000000-0006-0000-0000-000048090000}">
      <text>
        <r>
          <rPr>
            <b/>
            <sz val="9"/>
            <rFont val="Tahoma"/>
            <charset val="1"/>
          </rPr>
          <t xml:space="preserve">von Kleist, Björn:
</t>
        </r>
        <r>
          <rPr>
            <sz val="9"/>
            <rFont val="Tahoma"/>
            <charset val="1"/>
          </rPr>
          <t>von Kleist, Björn:
CO2-Wert</t>
        </r>
      </text>
    </comment>
    <comment ref="S222" authorId="0" shapeId="0" xr:uid="{00000000-0006-0000-0000-000049090000}">
      <text>
        <r>
          <rPr>
            <b/>
            <sz val="9"/>
            <rFont val="Tahoma"/>
            <charset val="1"/>
          </rPr>
          <t xml:space="preserve">von Kleist, Björn:
</t>
        </r>
        <r>
          <rPr>
            <sz val="9"/>
            <rFont val="Tahoma"/>
            <charset val="1"/>
          </rPr>
          <t>von Kleist, Björn:
CO2-Wert</t>
        </r>
      </text>
    </comment>
    <comment ref="T222" authorId="0" shapeId="0" xr:uid="{00000000-0006-0000-0000-00004A090000}">
      <text>
        <r>
          <rPr>
            <b/>
            <sz val="9"/>
            <rFont val="Tahoma"/>
            <charset val="1"/>
          </rPr>
          <t xml:space="preserve">von Kleist, Björn:
</t>
        </r>
        <r>
          <rPr>
            <sz val="9"/>
            <rFont val="Tahoma"/>
            <charset val="1"/>
          </rPr>
          <t>von Kleist, Björn:
CO2-Wert</t>
        </r>
      </text>
    </comment>
    <comment ref="U222" authorId="0" shapeId="0" xr:uid="{00000000-0006-0000-0000-00004B090000}">
      <text>
        <r>
          <rPr>
            <b/>
            <sz val="9"/>
            <rFont val="Tahoma"/>
            <charset val="1"/>
          </rPr>
          <t xml:space="preserve">von Kleist, Björn:
</t>
        </r>
        <r>
          <rPr>
            <sz val="9"/>
            <rFont val="Tahoma"/>
            <charset val="1"/>
          </rPr>
          <t>von Kleist, Björn:
CO2-Wert</t>
        </r>
      </text>
    </comment>
    <comment ref="V222" authorId="0" shapeId="0" xr:uid="{00000000-0006-0000-0000-00004C090000}">
      <text>
        <r>
          <rPr>
            <b/>
            <sz val="9"/>
            <rFont val="Tahoma"/>
            <charset val="1"/>
          </rPr>
          <t xml:space="preserve">von Kleist, Björn:
</t>
        </r>
        <r>
          <rPr>
            <sz val="9"/>
            <rFont val="Tahoma"/>
            <charset val="1"/>
          </rPr>
          <t>von Kleist, Björn:
CO2-Wert</t>
        </r>
      </text>
    </comment>
    <comment ref="W222" authorId="0" shapeId="0" xr:uid="{00000000-0006-0000-0000-00004D090000}">
      <text>
        <r>
          <rPr>
            <b/>
            <sz val="9"/>
            <rFont val="Tahoma"/>
            <charset val="1"/>
          </rPr>
          <t xml:space="preserve">von Kleist, Björn:
</t>
        </r>
        <r>
          <rPr>
            <sz val="9"/>
            <rFont val="Tahoma"/>
            <charset val="1"/>
          </rPr>
          <t>von Kleist, Björn:
CO2-Wert</t>
        </r>
      </text>
    </comment>
    <comment ref="X222" authorId="0" shapeId="0" xr:uid="{00000000-0006-0000-0000-00004E090000}">
      <text>
        <r>
          <rPr>
            <b/>
            <sz val="9"/>
            <rFont val="Tahoma"/>
            <charset val="1"/>
          </rPr>
          <t xml:space="preserve">von Kleist, Björn:
</t>
        </r>
        <r>
          <rPr>
            <sz val="9"/>
            <rFont val="Tahoma"/>
            <charset val="1"/>
          </rPr>
          <t>von Kleist, Björn:
CO2-Wert</t>
        </r>
      </text>
    </comment>
    <comment ref="Y222" authorId="0" shapeId="0" xr:uid="{00000000-0006-0000-0000-00004F090000}">
      <text>
        <r>
          <rPr>
            <b/>
            <sz val="9"/>
            <rFont val="Tahoma"/>
            <charset val="1"/>
          </rPr>
          <t xml:space="preserve">von Kleist, Björn:
</t>
        </r>
        <r>
          <rPr>
            <sz val="9"/>
            <rFont val="Tahoma"/>
            <charset val="1"/>
          </rPr>
          <t>von Kleist, Björn:
CO2-Wert</t>
        </r>
      </text>
    </comment>
    <comment ref="Z222" authorId="0" shapeId="0" xr:uid="{00000000-0006-0000-0000-000050090000}">
      <text>
        <r>
          <rPr>
            <b/>
            <sz val="9"/>
            <rFont val="Tahoma"/>
            <charset val="1"/>
          </rPr>
          <t xml:space="preserve">von Kleist, Björn:
</t>
        </r>
        <r>
          <rPr>
            <sz val="9"/>
            <rFont val="Tahoma"/>
            <charset val="1"/>
          </rPr>
          <t>von Kleist, Björn:
CO2-Wert</t>
        </r>
      </text>
    </comment>
    <comment ref="I223" authorId="0" shapeId="0" xr:uid="{00000000-0006-0000-0000-000051090000}">
      <text>
        <r>
          <rPr>
            <b/>
            <sz val="9"/>
            <rFont val="Tahoma"/>
            <charset val="1"/>
          </rPr>
          <t xml:space="preserve">Gairola, Krishan:
</t>
        </r>
        <r>
          <rPr>
            <sz val="9"/>
            <rFont val="Tahoma"/>
            <charset val="1"/>
          </rPr>
          <t>Gairola, Krishan:
Textfeld</t>
        </r>
      </text>
    </comment>
    <comment ref="J223" authorId="0" shapeId="0" xr:uid="{00000000-0006-0000-0000-000052090000}">
      <text>
        <r>
          <rPr>
            <b/>
            <sz val="9"/>
            <rFont val="Tahoma"/>
            <charset val="1"/>
          </rPr>
          <t xml:space="preserve">Gairola, Krishan:
</t>
        </r>
        <r>
          <rPr>
            <sz val="9"/>
            <rFont val="Tahoma"/>
            <charset val="1"/>
          </rPr>
          <t>Gairola, Krishan:
Textfeld</t>
        </r>
      </text>
    </comment>
    <comment ref="K223" authorId="0" shapeId="0" xr:uid="{00000000-0006-0000-0000-000053090000}">
      <text>
        <r>
          <rPr>
            <b/>
            <sz val="9"/>
            <rFont val="Tahoma"/>
            <charset val="1"/>
          </rPr>
          <t xml:space="preserve">Gairola, Krishan:
</t>
        </r>
        <r>
          <rPr>
            <sz val="9"/>
            <rFont val="Tahoma"/>
            <charset val="1"/>
          </rPr>
          <t>Gairola, Krishan:
Textfeld</t>
        </r>
      </text>
    </comment>
    <comment ref="L223" authorId="0" shapeId="0" xr:uid="{00000000-0006-0000-0000-000054090000}">
      <text>
        <r>
          <rPr>
            <b/>
            <sz val="9"/>
            <rFont val="Tahoma"/>
            <charset val="1"/>
          </rPr>
          <t xml:space="preserve">Gairola, Krishan:
</t>
        </r>
        <r>
          <rPr>
            <sz val="9"/>
            <rFont val="Tahoma"/>
            <charset val="1"/>
          </rPr>
          <t>Gairola, Krishan:
Textfeld</t>
        </r>
      </text>
    </comment>
    <comment ref="M223" authorId="0" shapeId="0" xr:uid="{00000000-0006-0000-0000-000055090000}">
      <text>
        <r>
          <rPr>
            <b/>
            <sz val="9"/>
            <rFont val="Tahoma"/>
            <charset val="1"/>
          </rPr>
          <t xml:space="preserve">Gairola, Krishan:
</t>
        </r>
        <r>
          <rPr>
            <sz val="9"/>
            <rFont val="Tahoma"/>
            <charset val="1"/>
          </rPr>
          <t>Gairola, Krishan:
Textfeld</t>
        </r>
      </text>
    </comment>
    <comment ref="N223" authorId="0" shapeId="0" xr:uid="{00000000-0006-0000-0000-000056090000}">
      <text>
        <r>
          <rPr>
            <b/>
            <sz val="9"/>
            <rFont val="Tahoma"/>
            <charset val="1"/>
          </rPr>
          <t xml:space="preserve">Gairola, Krishan:
</t>
        </r>
        <r>
          <rPr>
            <sz val="9"/>
            <rFont val="Tahoma"/>
            <charset val="1"/>
          </rPr>
          <t>Gairola, Krishan:
Textfeld</t>
        </r>
      </text>
    </comment>
    <comment ref="O223" authorId="0" shapeId="0" xr:uid="{00000000-0006-0000-0000-000057090000}">
      <text>
        <r>
          <rPr>
            <b/>
            <sz val="9"/>
            <rFont val="Tahoma"/>
            <charset val="1"/>
          </rPr>
          <t xml:space="preserve">Gairola, Krishan:
</t>
        </r>
        <r>
          <rPr>
            <sz val="9"/>
            <rFont val="Tahoma"/>
            <charset val="1"/>
          </rPr>
          <t>Gairola, Krishan:
Textfeld</t>
        </r>
      </text>
    </comment>
    <comment ref="P223" authorId="0" shapeId="0" xr:uid="{00000000-0006-0000-0000-000058090000}">
      <text>
        <r>
          <rPr>
            <b/>
            <sz val="9"/>
            <rFont val="Tahoma"/>
            <charset val="1"/>
          </rPr>
          <t xml:space="preserve">Gairola, Krishan:
</t>
        </r>
        <r>
          <rPr>
            <sz val="9"/>
            <rFont val="Tahoma"/>
            <charset val="1"/>
          </rPr>
          <t>Gairola, Krishan:
Textfeld</t>
        </r>
      </text>
    </comment>
    <comment ref="Q223" authorId="0" shapeId="0" xr:uid="{00000000-0006-0000-0000-000059090000}">
      <text>
        <r>
          <rPr>
            <b/>
            <sz val="9"/>
            <rFont val="Tahoma"/>
            <charset val="1"/>
          </rPr>
          <t xml:space="preserve">Gairola, Krishan:
</t>
        </r>
        <r>
          <rPr>
            <sz val="9"/>
            <rFont val="Tahoma"/>
            <charset val="1"/>
          </rPr>
          <t>Gairola, Krishan:
Textfeld</t>
        </r>
      </text>
    </comment>
    <comment ref="R223" authorId="0" shapeId="0" xr:uid="{00000000-0006-0000-0000-00005A090000}">
      <text>
        <r>
          <rPr>
            <b/>
            <sz val="9"/>
            <rFont val="Tahoma"/>
            <charset val="1"/>
          </rPr>
          <t xml:space="preserve">Gairola, Krishan:
</t>
        </r>
        <r>
          <rPr>
            <sz val="9"/>
            <rFont val="Tahoma"/>
            <charset val="1"/>
          </rPr>
          <t>Gairola, Krishan:
Textfeld</t>
        </r>
      </text>
    </comment>
    <comment ref="S223" authorId="0" shapeId="0" xr:uid="{00000000-0006-0000-0000-00005B090000}">
      <text>
        <r>
          <rPr>
            <b/>
            <sz val="9"/>
            <rFont val="Tahoma"/>
            <charset val="1"/>
          </rPr>
          <t xml:space="preserve">Gairola, Krishan:
</t>
        </r>
        <r>
          <rPr>
            <sz val="9"/>
            <rFont val="Tahoma"/>
            <charset val="1"/>
          </rPr>
          <t>Gairola, Krishan:
Textfeld</t>
        </r>
      </text>
    </comment>
    <comment ref="T223" authorId="0" shapeId="0" xr:uid="{00000000-0006-0000-0000-00005C090000}">
      <text>
        <r>
          <rPr>
            <b/>
            <sz val="9"/>
            <rFont val="Tahoma"/>
            <charset val="1"/>
          </rPr>
          <t xml:space="preserve">Gairola, Krishan:
</t>
        </r>
        <r>
          <rPr>
            <sz val="9"/>
            <rFont val="Tahoma"/>
            <charset val="1"/>
          </rPr>
          <t>Gairola, Krishan:
Textfeld</t>
        </r>
      </text>
    </comment>
    <comment ref="U223" authorId="0" shapeId="0" xr:uid="{00000000-0006-0000-0000-00005D090000}">
      <text>
        <r>
          <rPr>
            <b/>
            <sz val="9"/>
            <rFont val="Tahoma"/>
            <charset val="1"/>
          </rPr>
          <t xml:space="preserve">Gairola, Krishan:
</t>
        </r>
        <r>
          <rPr>
            <sz val="9"/>
            <rFont val="Tahoma"/>
            <charset val="1"/>
          </rPr>
          <t>Gairola, Krishan:
Textfeld</t>
        </r>
      </text>
    </comment>
    <comment ref="V223" authorId="0" shapeId="0" xr:uid="{00000000-0006-0000-0000-00005E090000}">
      <text>
        <r>
          <rPr>
            <b/>
            <sz val="9"/>
            <rFont val="Tahoma"/>
            <charset val="1"/>
          </rPr>
          <t xml:space="preserve">Gairola, Krishan:
</t>
        </r>
        <r>
          <rPr>
            <sz val="9"/>
            <rFont val="Tahoma"/>
            <charset val="1"/>
          </rPr>
          <t>Gairola, Krishan:
Textfeld</t>
        </r>
      </text>
    </comment>
    <comment ref="W223" authorId="0" shapeId="0" xr:uid="{00000000-0006-0000-0000-00005F090000}">
      <text>
        <r>
          <rPr>
            <b/>
            <sz val="9"/>
            <rFont val="Tahoma"/>
            <charset val="1"/>
          </rPr>
          <t xml:space="preserve">Gairola, Krishan:
</t>
        </r>
        <r>
          <rPr>
            <sz val="9"/>
            <rFont val="Tahoma"/>
            <charset val="1"/>
          </rPr>
          <t>Gairola, Krishan:
Textfeld</t>
        </r>
      </text>
    </comment>
    <comment ref="X223" authorId="0" shapeId="0" xr:uid="{00000000-0006-0000-0000-000060090000}">
      <text>
        <r>
          <rPr>
            <b/>
            <sz val="9"/>
            <rFont val="Tahoma"/>
            <charset val="1"/>
          </rPr>
          <t xml:space="preserve">Gairola, Krishan:
</t>
        </r>
        <r>
          <rPr>
            <sz val="9"/>
            <rFont val="Tahoma"/>
            <charset val="1"/>
          </rPr>
          <t>Gairola, Krishan:
Textfeld</t>
        </r>
      </text>
    </comment>
    <comment ref="Y223" authorId="0" shapeId="0" xr:uid="{00000000-0006-0000-0000-000061090000}">
      <text>
        <r>
          <rPr>
            <b/>
            <sz val="9"/>
            <rFont val="Tahoma"/>
            <charset val="1"/>
          </rPr>
          <t xml:space="preserve">Gairola, Krishan:
</t>
        </r>
        <r>
          <rPr>
            <sz val="9"/>
            <rFont val="Tahoma"/>
            <charset val="1"/>
          </rPr>
          <t>Gairola, Krishan:
Textfeld</t>
        </r>
      </text>
    </comment>
    <comment ref="Z223" authorId="0" shapeId="0" xr:uid="{00000000-0006-0000-0000-000062090000}">
      <text>
        <r>
          <rPr>
            <b/>
            <sz val="9"/>
            <rFont val="Tahoma"/>
            <charset val="1"/>
          </rPr>
          <t xml:space="preserve">Gairola, Krishan:
</t>
        </r>
        <r>
          <rPr>
            <sz val="9"/>
            <rFont val="Tahoma"/>
            <charset val="1"/>
          </rPr>
          <t>Gairola, Krishan:
Textfeld</t>
        </r>
      </text>
    </comment>
    <comment ref="I224" authorId="0" shapeId="0" xr:uid="{00000000-0006-0000-0000-000063090000}">
      <text>
        <r>
          <rPr>
            <b/>
            <sz val="9"/>
            <rFont val="Tahoma"/>
            <charset val="1"/>
          </rPr>
          <t xml:space="preserve">von Kleist, Björn:
</t>
        </r>
        <r>
          <rPr>
            <sz val="9"/>
            <rFont val="Tahoma"/>
            <charset val="1"/>
          </rPr>
          <t>von Kleist, Björn:
CO2-Wert</t>
        </r>
      </text>
    </comment>
    <comment ref="J224" authorId="0" shapeId="0" xr:uid="{00000000-0006-0000-0000-000064090000}">
      <text>
        <r>
          <rPr>
            <b/>
            <sz val="9"/>
            <rFont val="Tahoma"/>
            <charset val="1"/>
          </rPr>
          <t xml:space="preserve">von Kleist, Björn:
</t>
        </r>
        <r>
          <rPr>
            <sz val="9"/>
            <rFont val="Tahoma"/>
            <charset val="1"/>
          </rPr>
          <t>von Kleist, Björn:
CO2-Wert</t>
        </r>
      </text>
    </comment>
    <comment ref="K224" authorId="0" shapeId="0" xr:uid="{00000000-0006-0000-0000-000065090000}">
      <text>
        <r>
          <rPr>
            <b/>
            <sz val="9"/>
            <rFont val="Tahoma"/>
            <charset val="1"/>
          </rPr>
          <t xml:space="preserve">von Kleist, Björn:
</t>
        </r>
        <r>
          <rPr>
            <sz val="9"/>
            <rFont val="Tahoma"/>
            <charset val="1"/>
          </rPr>
          <t>von Kleist, Björn:
CO2-Wert</t>
        </r>
      </text>
    </comment>
    <comment ref="L224" authorId="0" shapeId="0" xr:uid="{00000000-0006-0000-0000-000066090000}">
      <text>
        <r>
          <rPr>
            <b/>
            <sz val="9"/>
            <rFont val="Tahoma"/>
            <charset val="1"/>
          </rPr>
          <t xml:space="preserve">von Kleist, Björn:
</t>
        </r>
        <r>
          <rPr>
            <sz val="9"/>
            <rFont val="Tahoma"/>
            <charset val="1"/>
          </rPr>
          <t>von Kleist, Björn:
CO2-Wert</t>
        </r>
      </text>
    </comment>
    <comment ref="M224" authorId="0" shapeId="0" xr:uid="{00000000-0006-0000-0000-000067090000}">
      <text>
        <r>
          <rPr>
            <b/>
            <sz val="9"/>
            <rFont val="Tahoma"/>
            <charset val="1"/>
          </rPr>
          <t xml:space="preserve">von Kleist, Björn:
</t>
        </r>
        <r>
          <rPr>
            <sz val="9"/>
            <rFont val="Tahoma"/>
            <charset val="1"/>
          </rPr>
          <t>von Kleist, Björn:
CO2-Wert</t>
        </r>
      </text>
    </comment>
    <comment ref="N224" authorId="0" shapeId="0" xr:uid="{00000000-0006-0000-0000-000068090000}">
      <text>
        <r>
          <rPr>
            <b/>
            <sz val="9"/>
            <rFont val="Tahoma"/>
            <charset val="1"/>
          </rPr>
          <t xml:space="preserve">von Kleist, Björn:
</t>
        </r>
        <r>
          <rPr>
            <sz val="9"/>
            <rFont val="Tahoma"/>
            <charset val="1"/>
          </rPr>
          <t>von Kleist, Björn:
CO2-Wert</t>
        </r>
      </text>
    </comment>
    <comment ref="O224" authorId="0" shapeId="0" xr:uid="{00000000-0006-0000-0000-000069090000}">
      <text>
        <r>
          <rPr>
            <b/>
            <sz val="9"/>
            <rFont val="Tahoma"/>
            <charset val="1"/>
          </rPr>
          <t xml:space="preserve">von Kleist, Björn:
</t>
        </r>
        <r>
          <rPr>
            <sz val="9"/>
            <rFont val="Tahoma"/>
            <charset val="1"/>
          </rPr>
          <t>von Kleist, Björn:
CO2-Wert</t>
        </r>
      </text>
    </comment>
    <comment ref="P224" authorId="0" shapeId="0" xr:uid="{00000000-0006-0000-0000-00006A090000}">
      <text>
        <r>
          <rPr>
            <b/>
            <sz val="9"/>
            <rFont val="Tahoma"/>
            <charset val="1"/>
          </rPr>
          <t xml:space="preserve">von Kleist, Björn:
</t>
        </r>
        <r>
          <rPr>
            <sz val="9"/>
            <rFont val="Tahoma"/>
            <charset val="1"/>
          </rPr>
          <t>von Kleist, Björn:
CO2-Wert</t>
        </r>
      </text>
    </comment>
    <comment ref="Q224" authorId="0" shapeId="0" xr:uid="{00000000-0006-0000-0000-00006B090000}">
      <text>
        <r>
          <rPr>
            <b/>
            <sz val="9"/>
            <rFont val="Tahoma"/>
            <charset val="1"/>
          </rPr>
          <t xml:space="preserve">von Kleist, Björn:
</t>
        </r>
        <r>
          <rPr>
            <sz val="9"/>
            <rFont val="Tahoma"/>
            <charset val="1"/>
          </rPr>
          <t>von Kleist, Björn:
CO2-Wert</t>
        </r>
      </text>
    </comment>
    <comment ref="R224" authorId="0" shapeId="0" xr:uid="{00000000-0006-0000-0000-00006C090000}">
      <text>
        <r>
          <rPr>
            <b/>
            <sz val="9"/>
            <rFont val="Tahoma"/>
            <charset val="1"/>
          </rPr>
          <t xml:space="preserve">von Kleist, Björn:
</t>
        </r>
        <r>
          <rPr>
            <sz val="9"/>
            <rFont val="Tahoma"/>
            <charset val="1"/>
          </rPr>
          <t>von Kleist, Björn:
CO2-Wert</t>
        </r>
      </text>
    </comment>
    <comment ref="S224" authorId="0" shapeId="0" xr:uid="{00000000-0006-0000-0000-00006D090000}">
      <text>
        <r>
          <rPr>
            <b/>
            <sz val="9"/>
            <rFont val="Tahoma"/>
            <charset val="1"/>
          </rPr>
          <t xml:space="preserve">von Kleist, Björn:
</t>
        </r>
        <r>
          <rPr>
            <sz val="9"/>
            <rFont val="Tahoma"/>
            <charset val="1"/>
          </rPr>
          <t>von Kleist, Björn:
CO2-Wert</t>
        </r>
      </text>
    </comment>
    <comment ref="T224" authorId="0" shapeId="0" xr:uid="{00000000-0006-0000-0000-00006E090000}">
      <text>
        <r>
          <rPr>
            <b/>
            <sz val="9"/>
            <rFont val="Tahoma"/>
            <charset val="1"/>
          </rPr>
          <t xml:space="preserve">von Kleist, Björn:
</t>
        </r>
        <r>
          <rPr>
            <sz val="9"/>
            <rFont val="Tahoma"/>
            <charset val="1"/>
          </rPr>
          <t>von Kleist, Björn:
CO2-Wert</t>
        </r>
      </text>
    </comment>
    <comment ref="U224" authorId="0" shapeId="0" xr:uid="{00000000-0006-0000-0000-00006F090000}">
      <text>
        <r>
          <rPr>
            <b/>
            <sz val="9"/>
            <rFont val="Tahoma"/>
            <charset val="1"/>
          </rPr>
          <t xml:space="preserve">von Kleist, Björn:
</t>
        </r>
        <r>
          <rPr>
            <sz val="9"/>
            <rFont val="Tahoma"/>
            <charset val="1"/>
          </rPr>
          <t>von Kleist, Björn:
CO2-Wert</t>
        </r>
      </text>
    </comment>
    <comment ref="V224" authorId="0" shapeId="0" xr:uid="{00000000-0006-0000-0000-000070090000}">
      <text>
        <r>
          <rPr>
            <b/>
            <sz val="9"/>
            <rFont val="Tahoma"/>
            <charset val="1"/>
          </rPr>
          <t xml:space="preserve">von Kleist, Björn:
</t>
        </r>
        <r>
          <rPr>
            <sz val="9"/>
            <rFont val="Tahoma"/>
            <charset val="1"/>
          </rPr>
          <t>von Kleist, Björn:
CO2-Wert</t>
        </r>
      </text>
    </comment>
    <comment ref="W224" authorId="0" shapeId="0" xr:uid="{00000000-0006-0000-0000-000071090000}">
      <text>
        <r>
          <rPr>
            <b/>
            <sz val="9"/>
            <rFont val="Tahoma"/>
            <charset val="1"/>
          </rPr>
          <t xml:space="preserve">von Kleist, Björn:
</t>
        </r>
        <r>
          <rPr>
            <sz val="9"/>
            <rFont val="Tahoma"/>
            <charset val="1"/>
          </rPr>
          <t>von Kleist, Björn:
CO2-Wert</t>
        </r>
      </text>
    </comment>
    <comment ref="X224" authorId="0" shapeId="0" xr:uid="{00000000-0006-0000-0000-000072090000}">
      <text>
        <r>
          <rPr>
            <b/>
            <sz val="9"/>
            <rFont val="Tahoma"/>
            <charset val="1"/>
          </rPr>
          <t xml:space="preserve">von Kleist, Björn:
</t>
        </r>
        <r>
          <rPr>
            <sz val="9"/>
            <rFont val="Tahoma"/>
            <charset val="1"/>
          </rPr>
          <t>von Kleist, Björn:
CO2-Wert</t>
        </r>
      </text>
    </comment>
    <comment ref="Y224" authorId="0" shapeId="0" xr:uid="{00000000-0006-0000-0000-000073090000}">
      <text>
        <r>
          <rPr>
            <b/>
            <sz val="9"/>
            <rFont val="Tahoma"/>
            <charset val="1"/>
          </rPr>
          <t xml:space="preserve">von Kleist, Björn:
</t>
        </r>
        <r>
          <rPr>
            <sz val="9"/>
            <rFont val="Tahoma"/>
            <charset val="1"/>
          </rPr>
          <t>von Kleist, Björn:
CO2-Wert</t>
        </r>
      </text>
    </comment>
    <comment ref="Z224" authorId="0" shapeId="0" xr:uid="{00000000-0006-0000-0000-000074090000}">
      <text>
        <r>
          <rPr>
            <b/>
            <sz val="9"/>
            <rFont val="Tahoma"/>
            <charset val="1"/>
          </rPr>
          <t xml:space="preserve">von Kleist, Björn:
</t>
        </r>
        <r>
          <rPr>
            <sz val="9"/>
            <rFont val="Tahoma"/>
            <charset val="1"/>
          </rPr>
          <t>von Kleist, Björn:
CO2-Wert</t>
        </r>
      </text>
    </comment>
    <comment ref="I225" authorId="0" shapeId="0" xr:uid="{00000000-0006-0000-0000-000075090000}">
      <text>
        <r>
          <rPr>
            <b/>
            <sz val="9"/>
            <rFont val="Tahoma"/>
            <charset val="1"/>
          </rPr>
          <t xml:space="preserve">Gairola, Krishan:
</t>
        </r>
        <r>
          <rPr>
            <sz val="9"/>
            <rFont val="Tahoma"/>
            <charset val="1"/>
          </rPr>
          <t>Gairola, Krishan:
Textfeld</t>
        </r>
      </text>
    </comment>
    <comment ref="J225" authorId="0" shapeId="0" xr:uid="{00000000-0006-0000-0000-000076090000}">
      <text>
        <r>
          <rPr>
            <b/>
            <sz val="9"/>
            <rFont val="Tahoma"/>
            <charset val="1"/>
          </rPr>
          <t xml:space="preserve">Gairola, Krishan:
</t>
        </r>
        <r>
          <rPr>
            <sz val="9"/>
            <rFont val="Tahoma"/>
            <charset val="1"/>
          </rPr>
          <t>Gairola, Krishan:
Textfeld</t>
        </r>
      </text>
    </comment>
    <comment ref="K225" authorId="0" shapeId="0" xr:uid="{00000000-0006-0000-0000-000077090000}">
      <text>
        <r>
          <rPr>
            <b/>
            <sz val="9"/>
            <rFont val="Tahoma"/>
            <charset val="1"/>
          </rPr>
          <t xml:space="preserve">Gairola, Krishan:
</t>
        </r>
        <r>
          <rPr>
            <sz val="9"/>
            <rFont val="Tahoma"/>
            <charset val="1"/>
          </rPr>
          <t>Gairola, Krishan:
Textfeld</t>
        </r>
      </text>
    </comment>
    <comment ref="L225" authorId="0" shapeId="0" xr:uid="{00000000-0006-0000-0000-000078090000}">
      <text>
        <r>
          <rPr>
            <b/>
            <sz val="9"/>
            <rFont val="Tahoma"/>
            <charset val="1"/>
          </rPr>
          <t xml:space="preserve">Gairola, Krishan:
</t>
        </r>
        <r>
          <rPr>
            <sz val="9"/>
            <rFont val="Tahoma"/>
            <charset val="1"/>
          </rPr>
          <t>Gairola, Krishan:
Textfeld</t>
        </r>
      </text>
    </comment>
    <comment ref="M225" authorId="0" shapeId="0" xr:uid="{00000000-0006-0000-0000-000079090000}">
      <text>
        <r>
          <rPr>
            <b/>
            <sz val="9"/>
            <rFont val="Tahoma"/>
            <charset val="1"/>
          </rPr>
          <t xml:space="preserve">Gairola, Krishan:
</t>
        </r>
        <r>
          <rPr>
            <sz val="9"/>
            <rFont val="Tahoma"/>
            <charset val="1"/>
          </rPr>
          <t>Gairola, Krishan:
Textfeld</t>
        </r>
      </text>
    </comment>
    <comment ref="N225" authorId="0" shapeId="0" xr:uid="{00000000-0006-0000-0000-00007A090000}">
      <text>
        <r>
          <rPr>
            <b/>
            <sz val="9"/>
            <rFont val="Tahoma"/>
            <charset val="1"/>
          </rPr>
          <t xml:space="preserve">Gairola, Krishan:
</t>
        </r>
        <r>
          <rPr>
            <sz val="9"/>
            <rFont val="Tahoma"/>
            <charset val="1"/>
          </rPr>
          <t>Gairola, Krishan:
Textfeld</t>
        </r>
      </text>
    </comment>
    <comment ref="O225" authorId="0" shapeId="0" xr:uid="{00000000-0006-0000-0000-00007B090000}">
      <text>
        <r>
          <rPr>
            <b/>
            <sz val="9"/>
            <rFont val="Tahoma"/>
            <charset val="1"/>
          </rPr>
          <t xml:space="preserve">Gairola, Krishan:
</t>
        </r>
        <r>
          <rPr>
            <sz val="9"/>
            <rFont val="Tahoma"/>
            <charset val="1"/>
          </rPr>
          <t>Gairola, Krishan:
Textfeld</t>
        </r>
      </text>
    </comment>
    <comment ref="P225" authorId="0" shapeId="0" xr:uid="{00000000-0006-0000-0000-00007C090000}">
      <text>
        <r>
          <rPr>
            <b/>
            <sz val="9"/>
            <rFont val="Tahoma"/>
            <charset val="1"/>
          </rPr>
          <t xml:space="preserve">Gairola, Krishan:
</t>
        </r>
        <r>
          <rPr>
            <sz val="9"/>
            <rFont val="Tahoma"/>
            <charset val="1"/>
          </rPr>
          <t>Gairola, Krishan:
Textfeld</t>
        </r>
      </text>
    </comment>
    <comment ref="Q225" authorId="0" shapeId="0" xr:uid="{00000000-0006-0000-0000-00007D090000}">
      <text>
        <r>
          <rPr>
            <b/>
            <sz val="9"/>
            <rFont val="Tahoma"/>
            <charset val="1"/>
          </rPr>
          <t xml:space="preserve">Gairola, Krishan:
</t>
        </r>
        <r>
          <rPr>
            <sz val="9"/>
            <rFont val="Tahoma"/>
            <charset val="1"/>
          </rPr>
          <t>Gairola, Krishan:
Textfeld</t>
        </r>
      </text>
    </comment>
    <comment ref="R225" authorId="0" shapeId="0" xr:uid="{00000000-0006-0000-0000-00007E090000}">
      <text>
        <r>
          <rPr>
            <b/>
            <sz val="9"/>
            <rFont val="Tahoma"/>
            <charset val="1"/>
          </rPr>
          <t xml:space="preserve">Gairola, Krishan:
</t>
        </r>
        <r>
          <rPr>
            <sz val="9"/>
            <rFont val="Tahoma"/>
            <charset val="1"/>
          </rPr>
          <t>Gairola, Krishan:
Textfeld</t>
        </r>
      </text>
    </comment>
    <comment ref="S225" authorId="0" shapeId="0" xr:uid="{00000000-0006-0000-0000-00007F090000}">
      <text>
        <r>
          <rPr>
            <b/>
            <sz val="9"/>
            <rFont val="Tahoma"/>
            <charset val="1"/>
          </rPr>
          <t xml:space="preserve">Gairola, Krishan:
</t>
        </r>
        <r>
          <rPr>
            <sz val="9"/>
            <rFont val="Tahoma"/>
            <charset val="1"/>
          </rPr>
          <t>Gairola, Krishan:
Textfeld</t>
        </r>
      </text>
    </comment>
    <comment ref="T225" authorId="0" shapeId="0" xr:uid="{00000000-0006-0000-0000-000080090000}">
      <text>
        <r>
          <rPr>
            <b/>
            <sz val="9"/>
            <rFont val="Tahoma"/>
            <charset val="1"/>
          </rPr>
          <t xml:space="preserve">Gairola, Krishan:
</t>
        </r>
        <r>
          <rPr>
            <sz val="9"/>
            <rFont val="Tahoma"/>
            <charset val="1"/>
          </rPr>
          <t>Gairola, Krishan:
Textfeld</t>
        </r>
      </text>
    </comment>
    <comment ref="U225" authorId="0" shapeId="0" xr:uid="{00000000-0006-0000-0000-000081090000}">
      <text>
        <r>
          <rPr>
            <b/>
            <sz val="9"/>
            <rFont val="Tahoma"/>
            <charset val="1"/>
          </rPr>
          <t xml:space="preserve">Gairola, Krishan:
</t>
        </r>
        <r>
          <rPr>
            <sz val="9"/>
            <rFont val="Tahoma"/>
            <charset val="1"/>
          </rPr>
          <t>Gairola, Krishan:
Textfeld</t>
        </r>
      </text>
    </comment>
    <comment ref="V225" authorId="0" shapeId="0" xr:uid="{00000000-0006-0000-0000-000082090000}">
      <text>
        <r>
          <rPr>
            <b/>
            <sz val="9"/>
            <rFont val="Tahoma"/>
            <charset val="1"/>
          </rPr>
          <t xml:space="preserve">Gairola, Krishan:
</t>
        </r>
        <r>
          <rPr>
            <sz val="9"/>
            <rFont val="Tahoma"/>
            <charset val="1"/>
          </rPr>
          <t>Gairola, Krishan:
Textfeld</t>
        </r>
      </text>
    </comment>
    <comment ref="W225" authorId="0" shapeId="0" xr:uid="{00000000-0006-0000-0000-000083090000}">
      <text>
        <r>
          <rPr>
            <b/>
            <sz val="9"/>
            <rFont val="Tahoma"/>
            <charset val="1"/>
          </rPr>
          <t xml:space="preserve">Gairola, Krishan:
</t>
        </r>
        <r>
          <rPr>
            <sz val="9"/>
            <rFont val="Tahoma"/>
            <charset val="1"/>
          </rPr>
          <t>Gairola, Krishan:
Textfeld</t>
        </r>
      </text>
    </comment>
    <comment ref="X225" authorId="0" shapeId="0" xr:uid="{00000000-0006-0000-0000-000084090000}">
      <text>
        <r>
          <rPr>
            <b/>
            <sz val="9"/>
            <rFont val="Tahoma"/>
            <charset val="1"/>
          </rPr>
          <t xml:space="preserve">Gairola, Krishan:
</t>
        </r>
        <r>
          <rPr>
            <sz val="9"/>
            <rFont val="Tahoma"/>
            <charset val="1"/>
          </rPr>
          <t>Gairola, Krishan:
Textfeld</t>
        </r>
      </text>
    </comment>
    <comment ref="Y225" authorId="0" shapeId="0" xr:uid="{00000000-0006-0000-0000-000085090000}">
      <text>
        <r>
          <rPr>
            <b/>
            <sz val="9"/>
            <rFont val="Tahoma"/>
            <charset val="1"/>
          </rPr>
          <t xml:space="preserve">Gairola, Krishan:
</t>
        </r>
        <r>
          <rPr>
            <sz val="9"/>
            <rFont val="Tahoma"/>
            <charset val="1"/>
          </rPr>
          <t>Gairola, Krishan:
Textfeld</t>
        </r>
      </text>
    </comment>
    <comment ref="Z225" authorId="0" shapeId="0" xr:uid="{00000000-0006-0000-0000-000086090000}">
      <text>
        <r>
          <rPr>
            <b/>
            <sz val="9"/>
            <rFont val="Tahoma"/>
            <charset val="1"/>
          </rPr>
          <t xml:space="preserve">Gairola, Krishan:
</t>
        </r>
        <r>
          <rPr>
            <sz val="9"/>
            <rFont val="Tahoma"/>
            <charset val="1"/>
          </rPr>
          <t>Gairola, Krishan:
Textfeld</t>
        </r>
      </text>
    </comment>
    <comment ref="I226" authorId="0" shapeId="0" xr:uid="{00000000-0006-0000-0000-000087090000}">
      <text>
        <r>
          <rPr>
            <b/>
            <sz val="9"/>
            <rFont val="Tahoma"/>
            <charset val="1"/>
          </rPr>
          <t xml:space="preserve">von Kleist, Björn:
</t>
        </r>
        <r>
          <rPr>
            <sz val="9"/>
            <rFont val="Tahoma"/>
            <charset val="1"/>
          </rPr>
          <t>von Kleist, Björn:
CO2-Wert</t>
        </r>
      </text>
    </comment>
    <comment ref="J226" authorId="0" shapeId="0" xr:uid="{00000000-0006-0000-0000-000088090000}">
      <text>
        <r>
          <rPr>
            <b/>
            <sz val="9"/>
            <rFont val="Tahoma"/>
            <charset val="1"/>
          </rPr>
          <t xml:space="preserve">von Kleist, Björn:
</t>
        </r>
        <r>
          <rPr>
            <sz val="9"/>
            <rFont val="Tahoma"/>
            <charset val="1"/>
          </rPr>
          <t>von Kleist, Björn:
CO2-Wert</t>
        </r>
      </text>
    </comment>
    <comment ref="K226" authorId="0" shapeId="0" xr:uid="{00000000-0006-0000-0000-000089090000}">
      <text>
        <r>
          <rPr>
            <b/>
            <sz val="9"/>
            <rFont val="Tahoma"/>
            <charset val="1"/>
          </rPr>
          <t xml:space="preserve">von Kleist, Björn:
</t>
        </r>
        <r>
          <rPr>
            <sz val="9"/>
            <rFont val="Tahoma"/>
            <charset val="1"/>
          </rPr>
          <t>von Kleist, Björn:
CO2-Wert</t>
        </r>
      </text>
    </comment>
    <comment ref="L226" authorId="0" shapeId="0" xr:uid="{00000000-0006-0000-0000-00008A090000}">
      <text>
        <r>
          <rPr>
            <b/>
            <sz val="9"/>
            <rFont val="Tahoma"/>
            <charset val="1"/>
          </rPr>
          <t xml:space="preserve">von Kleist, Björn:
</t>
        </r>
        <r>
          <rPr>
            <sz val="9"/>
            <rFont val="Tahoma"/>
            <charset val="1"/>
          </rPr>
          <t>von Kleist, Björn:
CO2-Wert</t>
        </r>
      </text>
    </comment>
    <comment ref="M226" authorId="0" shapeId="0" xr:uid="{00000000-0006-0000-0000-00008B090000}">
      <text>
        <r>
          <rPr>
            <b/>
            <sz val="9"/>
            <rFont val="Tahoma"/>
            <charset val="1"/>
          </rPr>
          <t xml:space="preserve">von Kleist, Björn:
</t>
        </r>
        <r>
          <rPr>
            <sz val="9"/>
            <rFont val="Tahoma"/>
            <charset val="1"/>
          </rPr>
          <t>von Kleist, Björn:
CO2-Wert</t>
        </r>
      </text>
    </comment>
    <comment ref="N226" authorId="0" shapeId="0" xr:uid="{00000000-0006-0000-0000-00008C090000}">
      <text>
        <r>
          <rPr>
            <b/>
            <sz val="9"/>
            <rFont val="Tahoma"/>
            <charset val="1"/>
          </rPr>
          <t xml:space="preserve">von Kleist, Björn:
</t>
        </r>
        <r>
          <rPr>
            <sz val="9"/>
            <rFont val="Tahoma"/>
            <charset val="1"/>
          </rPr>
          <t>von Kleist, Björn:
CO2-Wert</t>
        </r>
      </text>
    </comment>
    <comment ref="O226" authorId="0" shapeId="0" xr:uid="{00000000-0006-0000-0000-00008D090000}">
      <text>
        <r>
          <rPr>
            <b/>
            <sz val="9"/>
            <rFont val="Tahoma"/>
            <charset val="1"/>
          </rPr>
          <t xml:space="preserve">von Kleist, Björn:
</t>
        </r>
        <r>
          <rPr>
            <sz val="9"/>
            <rFont val="Tahoma"/>
            <charset val="1"/>
          </rPr>
          <t>von Kleist, Björn:
CO2-Wert</t>
        </r>
      </text>
    </comment>
    <comment ref="P226" authorId="0" shapeId="0" xr:uid="{00000000-0006-0000-0000-00008E090000}">
      <text>
        <r>
          <rPr>
            <b/>
            <sz val="9"/>
            <rFont val="Tahoma"/>
            <charset val="1"/>
          </rPr>
          <t xml:space="preserve">von Kleist, Björn:
</t>
        </r>
        <r>
          <rPr>
            <sz val="9"/>
            <rFont val="Tahoma"/>
            <charset val="1"/>
          </rPr>
          <t>von Kleist, Björn:
CO2-Wert</t>
        </r>
      </text>
    </comment>
    <comment ref="Q226" authorId="0" shapeId="0" xr:uid="{00000000-0006-0000-0000-00008F090000}">
      <text>
        <r>
          <rPr>
            <b/>
            <sz val="9"/>
            <rFont val="Tahoma"/>
            <charset val="1"/>
          </rPr>
          <t xml:space="preserve">von Kleist, Björn:
</t>
        </r>
        <r>
          <rPr>
            <sz val="9"/>
            <rFont val="Tahoma"/>
            <charset val="1"/>
          </rPr>
          <t>von Kleist, Björn:
CO2-Wert</t>
        </r>
      </text>
    </comment>
    <comment ref="R226" authorId="0" shapeId="0" xr:uid="{00000000-0006-0000-0000-000090090000}">
      <text>
        <r>
          <rPr>
            <b/>
            <sz val="9"/>
            <rFont val="Tahoma"/>
            <charset val="1"/>
          </rPr>
          <t xml:space="preserve">von Kleist, Björn:
</t>
        </r>
        <r>
          <rPr>
            <sz val="9"/>
            <rFont val="Tahoma"/>
            <charset val="1"/>
          </rPr>
          <t>von Kleist, Björn:
CO2-Wert</t>
        </r>
      </text>
    </comment>
    <comment ref="S226" authorId="0" shapeId="0" xr:uid="{00000000-0006-0000-0000-000091090000}">
      <text>
        <r>
          <rPr>
            <b/>
            <sz val="9"/>
            <rFont val="Tahoma"/>
            <charset val="1"/>
          </rPr>
          <t xml:space="preserve">von Kleist, Björn:
</t>
        </r>
        <r>
          <rPr>
            <sz val="9"/>
            <rFont val="Tahoma"/>
            <charset val="1"/>
          </rPr>
          <t>von Kleist, Björn:
CO2-Wert</t>
        </r>
      </text>
    </comment>
    <comment ref="T226" authorId="0" shapeId="0" xr:uid="{00000000-0006-0000-0000-000092090000}">
      <text>
        <r>
          <rPr>
            <b/>
            <sz val="9"/>
            <rFont val="Tahoma"/>
            <charset val="1"/>
          </rPr>
          <t xml:space="preserve">von Kleist, Björn:
</t>
        </r>
        <r>
          <rPr>
            <sz val="9"/>
            <rFont val="Tahoma"/>
            <charset val="1"/>
          </rPr>
          <t>von Kleist, Björn:
CO2-Wert</t>
        </r>
      </text>
    </comment>
    <comment ref="U226" authorId="0" shapeId="0" xr:uid="{00000000-0006-0000-0000-000093090000}">
      <text>
        <r>
          <rPr>
            <b/>
            <sz val="9"/>
            <rFont val="Tahoma"/>
            <charset val="1"/>
          </rPr>
          <t xml:space="preserve">von Kleist, Björn:
</t>
        </r>
        <r>
          <rPr>
            <sz val="9"/>
            <rFont val="Tahoma"/>
            <charset val="1"/>
          </rPr>
          <t>von Kleist, Björn:
CO2-Wert</t>
        </r>
      </text>
    </comment>
    <comment ref="V226" authorId="0" shapeId="0" xr:uid="{00000000-0006-0000-0000-000094090000}">
      <text>
        <r>
          <rPr>
            <b/>
            <sz val="9"/>
            <rFont val="Tahoma"/>
            <charset val="1"/>
          </rPr>
          <t xml:space="preserve">von Kleist, Björn:
</t>
        </r>
        <r>
          <rPr>
            <sz val="9"/>
            <rFont val="Tahoma"/>
            <charset val="1"/>
          </rPr>
          <t>von Kleist, Björn:
CO2-Wert</t>
        </r>
      </text>
    </comment>
    <comment ref="W226" authorId="0" shapeId="0" xr:uid="{00000000-0006-0000-0000-000095090000}">
      <text>
        <r>
          <rPr>
            <b/>
            <sz val="9"/>
            <rFont val="Tahoma"/>
            <charset val="1"/>
          </rPr>
          <t xml:space="preserve">von Kleist, Björn:
</t>
        </r>
        <r>
          <rPr>
            <sz val="9"/>
            <rFont val="Tahoma"/>
            <charset val="1"/>
          </rPr>
          <t>von Kleist, Björn:
CO2-Wert</t>
        </r>
      </text>
    </comment>
    <comment ref="X226" authorId="0" shapeId="0" xr:uid="{00000000-0006-0000-0000-000096090000}">
      <text>
        <r>
          <rPr>
            <b/>
            <sz val="9"/>
            <rFont val="Tahoma"/>
            <charset val="1"/>
          </rPr>
          <t xml:space="preserve">von Kleist, Björn:
</t>
        </r>
        <r>
          <rPr>
            <sz val="9"/>
            <rFont val="Tahoma"/>
            <charset val="1"/>
          </rPr>
          <t>von Kleist, Björn:
CO2-Wert</t>
        </r>
      </text>
    </comment>
    <comment ref="Y226" authorId="0" shapeId="0" xr:uid="{00000000-0006-0000-0000-000097090000}">
      <text>
        <r>
          <rPr>
            <b/>
            <sz val="9"/>
            <rFont val="Tahoma"/>
            <charset val="1"/>
          </rPr>
          <t xml:space="preserve">von Kleist, Björn:
</t>
        </r>
        <r>
          <rPr>
            <sz val="9"/>
            <rFont val="Tahoma"/>
            <charset val="1"/>
          </rPr>
          <t>von Kleist, Björn:
CO2-Wert</t>
        </r>
      </text>
    </comment>
    <comment ref="Z226" authorId="0" shapeId="0" xr:uid="{00000000-0006-0000-0000-000098090000}">
      <text>
        <r>
          <rPr>
            <b/>
            <sz val="9"/>
            <rFont val="Tahoma"/>
            <charset val="1"/>
          </rPr>
          <t xml:space="preserve">von Kleist, Björn:
</t>
        </r>
        <r>
          <rPr>
            <sz val="9"/>
            <rFont val="Tahoma"/>
            <charset val="1"/>
          </rPr>
          <t>von Kleist, Björn:
CO2-Wert</t>
        </r>
      </text>
    </comment>
    <comment ref="I227" authorId="0" shapeId="0" xr:uid="{00000000-0006-0000-0000-000099090000}">
      <text>
        <r>
          <rPr>
            <b/>
            <sz val="9"/>
            <rFont val="Tahoma"/>
            <charset val="1"/>
          </rPr>
          <t xml:space="preserve">Gairola, Krishan:
</t>
        </r>
        <r>
          <rPr>
            <sz val="9"/>
            <rFont val="Tahoma"/>
            <charset val="1"/>
          </rPr>
          <t>Gairola, Krishan:
Textfeld</t>
        </r>
      </text>
    </comment>
    <comment ref="J227" authorId="0" shapeId="0" xr:uid="{00000000-0006-0000-0000-00009A090000}">
      <text>
        <r>
          <rPr>
            <b/>
            <sz val="9"/>
            <rFont val="Tahoma"/>
            <charset val="1"/>
          </rPr>
          <t xml:space="preserve">Gairola, Krishan:
</t>
        </r>
        <r>
          <rPr>
            <sz val="9"/>
            <rFont val="Tahoma"/>
            <charset val="1"/>
          </rPr>
          <t>Gairola, Krishan:
Textfeld</t>
        </r>
      </text>
    </comment>
    <comment ref="K227" authorId="0" shapeId="0" xr:uid="{00000000-0006-0000-0000-00009B090000}">
      <text>
        <r>
          <rPr>
            <b/>
            <sz val="9"/>
            <rFont val="Tahoma"/>
            <charset val="1"/>
          </rPr>
          <t xml:space="preserve">Gairola, Krishan:
</t>
        </r>
        <r>
          <rPr>
            <sz val="9"/>
            <rFont val="Tahoma"/>
            <charset val="1"/>
          </rPr>
          <t>Gairola, Krishan:
Textfeld</t>
        </r>
      </text>
    </comment>
    <comment ref="L227" authorId="0" shapeId="0" xr:uid="{00000000-0006-0000-0000-00009C090000}">
      <text>
        <r>
          <rPr>
            <b/>
            <sz val="9"/>
            <rFont val="Tahoma"/>
            <charset val="1"/>
          </rPr>
          <t xml:space="preserve">Gairola, Krishan:
</t>
        </r>
        <r>
          <rPr>
            <sz val="9"/>
            <rFont val="Tahoma"/>
            <charset val="1"/>
          </rPr>
          <t>Gairola, Krishan:
Textfeld</t>
        </r>
      </text>
    </comment>
    <comment ref="M227" authorId="0" shapeId="0" xr:uid="{00000000-0006-0000-0000-00009D090000}">
      <text>
        <r>
          <rPr>
            <b/>
            <sz val="9"/>
            <rFont val="Tahoma"/>
            <charset val="1"/>
          </rPr>
          <t xml:space="preserve">Gairola, Krishan:
</t>
        </r>
        <r>
          <rPr>
            <sz val="9"/>
            <rFont val="Tahoma"/>
            <charset val="1"/>
          </rPr>
          <t>Gairola, Krishan:
Textfeld</t>
        </r>
      </text>
    </comment>
    <comment ref="N227" authorId="0" shapeId="0" xr:uid="{00000000-0006-0000-0000-00009E090000}">
      <text>
        <r>
          <rPr>
            <b/>
            <sz val="9"/>
            <rFont val="Tahoma"/>
            <charset val="1"/>
          </rPr>
          <t xml:space="preserve">Gairola, Krishan:
</t>
        </r>
        <r>
          <rPr>
            <sz val="9"/>
            <rFont val="Tahoma"/>
            <charset val="1"/>
          </rPr>
          <t>Gairola, Krishan:
Textfeld</t>
        </r>
      </text>
    </comment>
    <comment ref="O227" authorId="0" shapeId="0" xr:uid="{00000000-0006-0000-0000-00009F090000}">
      <text>
        <r>
          <rPr>
            <b/>
            <sz val="9"/>
            <rFont val="Tahoma"/>
            <charset val="1"/>
          </rPr>
          <t xml:space="preserve">Gairola, Krishan:
</t>
        </r>
        <r>
          <rPr>
            <sz val="9"/>
            <rFont val="Tahoma"/>
            <charset val="1"/>
          </rPr>
          <t>Gairola, Krishan:
Textfeld</t>
        </r>
      </text>
    </comment>
    <comment ref="P227" authorId="0" shapeId="0" xr:uid="{00000000-0006-0000-0000-0000A0090000}">
      <text>
        <r>
          <rPr>
            <b/>
            <sz val="9"/>
            <rFont val="Tahoma"/>
            <charset val="1"/>
          </rPr>
          <t xml:space="preserve">Gairola, Krishan:
</t>
        </r>
        <r>
          <rPr>
            <sz val="9"/>
            <rFont val="Tahoma"/>
            <charset val="1"/>
          </rPr>
          <t>Gairola, Krishan:
Textfeld</t>
        </r>
      </text>
    </comment>
    <comment ref="Q227" authorId="0" shapeId="0" xr:uid="{00000000-0006-0000-0000-0000A1090000}">
      <text>
        <r>
          <rPr>
            <b/>
            <sz val="9"/>
            <rFont val="Tahoma"/>
            <charset val="1"/>
          </rPr>
          <t xml:space="preserve">Gairola, Krishan:
</t>
        </r>
        <r>
          <rPr>
            <sz val="9"/>
            <rFont val="Tahoma"/>
            <charset val="1"/>
          </rPr>
          <t>Gairola, Krishan:
Textfeld</t>
        </r>
      </text>
    </comment>
    <comment ref="R227" authorId="0" shapeId="0" xr:uid="{00000000-0006-0000-0000-0000A2090000}">
      <text>
        <r>
          <rPr>
            <b/>
            <sz val="9"/>
            <rFont val="Tahoma"/>
            <charset val="1"/>
          </rPr>
          <t xml:space="preserve">Gairola, Krishan:
</t>
        </r>
        <r>
          <rPr>
            <sz val="9"/>
            <rFont val="Tahoma"/>
            <charset val="1"/>
          </rPr>
          <t>Gairola, Krishan:
Textfeld</t>
        </r>
      </text>
    </comment>
    <comment ref="S227" authorId="0" shapeId="0" xr:uid="{00000000-0006-0000-0000-0000A3090000}">
      <text>
        <r>
          <rPr>
            <b/>
            <sz val="9"/>
            <rFont val="Tahoma"/>
            <charset val="1"/>
          </rPr>
          <t xml:space="preserve">Gairola, Krishan:
</t>
        </r>
        <r>
          <rPr>
            <sz val="9"/>
            <rFont val="Tahoma"/>
            <charset val="1"/>
          </rPr>
          <t>Gairola, Krishan:
Textfeld</t>
        </r>
      </text>
    </comment>
    <comment ref="T227" authorId="0" shapeId="0" xr:uid="{00000000-0006-0000-0000-0000A4090000}">
      <text>
        <r>
          <rPr>
            <b/>
            <sz val="9"/>
            <rFont val="Tahoma"/>
            <charset val="1"/>
          </rPr>
          <t xml:space="preserve">Gairola, Krishan:
</t>
        </r>
        <r>
          <rPr>
            <sz val="9"/>
            <rFont val="Tahoma"/>
            <charset val="1"/>
          </rPr>
          <t>Gairola, Krishan:
Textfeld</t>
        </r>
      </text>
    </comment>
    <comment ref="U227" authorId="0" shapeId="0" xr:uid="{00000000-0006-0000-0000-0000A5090000}">
      <text>
        <r>
          <rPr>
            <b/>
            <sz val="9"/>
            <rFont val="Tahoma"/>
            <charset val="1"/>
          </rPr>
          <t xml:space="preserve">Gairola, Krishan:
</t>
        </r>
        <r>
          <rPr>
            <sz val="9"/>
            <rFont val="Tahoma"/>
            <charset val="1"/>
          </rPr>
          <t>Gairola, Krishan:
Textfeld</t>
        </r>
      </text>
    </comment>
    <comment ref="V227" authorId="0" shapeId="0" xr:uid="{00000000-0006-0000-0000-0000A6090000}">
      <text>
        <r>
          <rPr>
            <b/>
            <sz val="9"/>
            <rFont val="Tahoma"/>
            <charset val="1"/>
          </rPr>
          <t xml:space="preserve">Gairola, Krishan:
</t>
        </r>
        <r>
          <rPr>
            <sz val="9"/>
            <rFont val="Tahoma"/>
            <charset val="1"/>
          </rPr>
          <t>Gairola, Krishan:
Textfeld</t>
        </r>
      </text>
    </comment>
    <comment ref="W227" authorId="0" shapeId="0" xr:uid="{00000000-0006-0000-0000-0000A7090000}">
      <text>
        <r>
          <rPr>
            <b/>
            <sz val="9"/>
            <rFont val="Tahoma"/>
            <charset val="1"/>
          </rPr>
          <t xml:space="preserve">Gairola, Krishan:
</t>
        </r>
        <r>
          <rPr>
            <sz val="9"/>
            <rFont val="Tahoma"/>
            <charset val="1"/>
          </rPr>
          <t>Gairola, Krishan:
Textfeld</t>
        </r>
      </text>
    </comment>
    <comment ref="X227" authorId="0" shapeId="0" xr:uid="{00000000-0006-0000-0000-0000A8090000}">
      <text>
        <r>
          <rPr>
            <b/>
            <sz val="9"/>
            <rFont val="Tahoma"/>
            <charset val="1"/>
          </rPr>
          <t xml:space="preserve">Gairola, Krishan:
</t>
        </r>
        <r>
          <rPr>
            <sz val="9"/>
            <rFont val="Tahoma"/>
            <charset val="1"/>
          </rPr>
          <t>Gairola, Krishan:
Textfeld</t>
        </r>
      </text>
    </comment>
    <comment ref="Y227" authorId="0" shapeId="0" xr:uid="{00000000-0006-0000-0000-0000A9090000}">
      <text>
        <r>
          <rPr>
            <b/>
            <sz val="9"/>
            <rFont val="Tahoma"/>
            <charset val="1"/>
          </rPr>
          <t xml:space="preserve">Gairola, Krishan:
</t>
        </r>
        <r>
          <rPr>
            <sz val="9"/>
            <rFont val="Tahoma"/>
            <charset val="1"/>
          </rPr>
          <t>Gairola, Krishan:
Textfeld</t>
        </r>
      </text>
    </comment>
    <comment ref="Z227" authorId="0" shapeId="0" xr:uid="{00000000-0006-0000-0000-0000AA090000}">
      <text>
        <r>
          <rPr>
            <b/>
            <sz val="9"/>
            <rFont val="Tahoma"/>
            <charset val="1"/>
          </rPr>
          <t xml:space="preserve">Gairola, Krishan:
</t>
        </r>
        <r>
          <rPr>
            <sz val="9"/>
            <rFont val="Tahoma"/>
            <charset val="1"/>
          </rPr>
          <t>Gairola, Krishan:
Textfeld</t>
        </r>
      </text>
    </comment>
    <comment ref="I228" authorId="0" shapeId="0" xr:uid="{00000000-0006-0000-0000-0000AB090000}">
      <text>
        <r>
          <rPr>
            <b/>
            <sz val="9"/>
            <rFont val="Tahoma"/>
            <charset val="1"/>
          </rPr>
          <t xml:space="preserve">von Kleist, Björn:
</t>
        </r>
        <r>
          <rPr>
            <sz val="9"/>
            <rFont val="Tahoma"/>
            <charset val="1"/>
          </rPr>
          <t>von Kleist, Björn:
CO2-Wert</t>
        </r>
      </text>
    </comment>
    <comment ref="J228" authorId="0" shapeId="0" xr:uid="{00000000-0006-0000-0000-0000AC090000}">
      <text>
        <r>
          <rPr>
            <b/>
            <sz val="9"/>
            <rFont val="Tahoma"/>
            <charset val="1"/>
          </rPr>
          <t xml:space="preserve">von Kleist, Björn:
</t>
        </r>
        <r>
          <rPr>
            <sz val="9"/>
            <rFont val="Tahoma"/>
            <charset val="1"/>
          </rPr>
          <t>von Kleist, Björn:
CO2-Wert</t>
        </r>
      </text>
    </comment>
    <comment ref="K228" authorId="0" shapeId="0" xr:uid="{00000000-0006-0000-0000-0000AD090000}">
      <text>
        <r>
          <rPr>
            <b/>
            <sz val="9"/>
            <rFont val="Tahoma"/>
            <charset val="1"/>
          </rPr>
          <t xml:space="preserve">von Kleist, Björn:
</t>
        </r>
        <r>
          <rPr>
            <sz val="9"/>
            <rFont val="Tahoma"/>
            <charset val="1"/>
          </rPr>
          <t>von Kleist, Björn:
CO2-Wert</t>
        </r>
      </text>
    </comment>
    <comment ref="L228" authorId="0" shapeId="0" xr:uid="{00000000-0006-0000-0000-0000AE090000}">
      <text>
        <r>
          <rPr>
            <b/>
            <sz val="9"/>
            <rFont val="Tahoma"/>
            <charset val="1"/>
          </rPr>
          <t xml:space="preserve">von Kleist, Björn:
</t>
        </r>
        <r>
          <rPr>
            <sz val="9"/>
            <rFont val="Tahoma"/>
            <charset val="1"/>
          </rPr>
          <t>von Kleist, Björn:
CO2-Wert</t>
        </r>
      </text>
    </comment>
    <comment ref="M228" authorId="0" shapeId="0" xr:uid="{00000000-0006-0000-0000-0000AF090000}">
      <text>
        <r>
          <rPr>
            <b/>
            <sz val="9"/>
            <rFont val="Tahoma"/>
            <charset val="1"/>
          </rPr>
          <t xml:space="preserve">von Kleist, Björn:
</t>
        </r>
        <r>
          <rPr>
            <sz val="9"/>
            <rFont val="Tahoma"/>
            <charset val="1"/>
          </rPr>
          <t>von Kleist, Björn:
CO2-Wert</t>
        </r>
      </text>
    </comment>
    <comment ref="N228" authorId="0" shapeId="0" xr:uid="{00000000-0006-0000-0000-0000B0090000}">
      <text>
        <r>
          <rPr>
            <b/>
            <sz val="9"/>
            <rFont val="Tahoma"/>
            <charset val="1"/>
          </rPr>
          <t xml:space="preserve">von Kleist, Björn:
</t>
        </r>
        <r>
          <rPr>
            <sz val="9"/>
            <rFont val="Tahoma"/>
            <charset val="1"/>
          </rPr>
          <t>von Kleist, Björn:
CO2-Wert</t>
        </r>
      </text>
    </comment>
    <comment ref="O228" authorId="0" shapeId="0" xr:uid="{00000000-0006-0000-0000-0000B1090000}">
      <text>
        <r>
          <rPr>
            <b/>
            <sz val="9"/>
            <rFont val="Tahoma"/>
            <charset val="1"/>
          </rPr>
          <t xml:space="preserve">von Kleist, Björn:
</t>
        </r>
        <r>
          <rPr>
            <sz val="9"/>
            <rFont val="Tahoma"/>
            <charset val="1"/>
          </rPr>
          <t>von Kleist, Björn:
CO2-Wert</t>
        </r>
      </text>
    </comment>
    <comment ref="P228" authorId="0" shapeId="0" xr:uid="{00000000-0006-0000-0000-0000B2090000}">
      <text>
        <r>
          <rPr>
            <b/>
            <sz val="9"/>
            <rFont val="Tahoma"/>
            <charset val="1"/>
          </rPr>
          <t xml:space="preserve">von Kleist, Björn:
</t>
        </r>
        <r>
          <rPr>
            <sz val="9"/>
            <rFont val="Tahoma"/>
            <charset val="1"/>
          </rPr>
          <t>von Kleist, Björn:
CO2-Wert</t>
        </r>
      </text>
    </comment>
    <comment ref="Q228" authorId="0" shapeId="0" xr:uid="{00000000-0006-0000-0000-0000B3090000}">
      <text>
        <r>
          <rPr>
            <b/>
            <sz val="9"/>
            <rFont val="Tahoma"/>
            <charset val="1"/>
          </rPr>
          <t xml:space="preserve">von Kleist, Björn:
</t>
        </r>
        <r>
          <rPr>
            <sz val="9"/>
            <rFont val="Tahoma"/>
            <charset val="1"/>
          </rPr>
          <t>von Kleist, Björn:
CO2-Wert</t>
        </r>
      </text>
    </comment>
    <comment ref="R228" authorId="0" shapeId="0" xr:uid="{00000000-0006-0000-0000-0000B4090000}">
      <text>
        <r>
          <rPr>
            <b/>
            <sz val="9"/>
            <rFont val="Tahoma"/>
            <charset val="1"/>
          </rPr>
          <t xml:space="preserve">von Kleist, Björn:
</t>
        </r>
        <r>
          <rPr>
            <sz val="9"/>
            <rFont val="Tahoma"/>
            <charset val="1"/>
          </rPr>
          <t>von Kleist, Björn:
CO2-Wert</t>
        </r>
      </text>
    </comment>
    <comment ref="S228" authorId="0" shapeId="0" xr:uid="{00000000-0006-0000-0000-0000B5090000}">
      <text>
        <r>
          <rPr>
            <b/>
            <sz val="9"/>
            <rFont val="Tahoma"/>
            <charset val="1"/>
          </rPr>
          <t xml:space="preserve">von Kleist, Björn:
</t>
        </r>
        <r>
          <rPr>
            <sz val="9"/>
            <rFont val="Tahoma"/>
            <charset val="1"/>
          </rPr>
          <t>von Kleist, Björn:
CO2-Wert</t>
        </r>
      </text>
    </comment>
    <comment ref="T228" authorId="0" shapeId="0" xr:uid="{00000000-0006-0000-0000-0000B6090000}">
      <text>
        <r>
          <rPr>
            <b/>
            <sz val="9"/>
            <rFont val="Tahoma"/>
            <charset val="1"/>
          </rPr>
          <t xml:space="preserve">von Kleist, Björn:
</t>
        </r>
        <r>
          <rPr>
            <sz val="9"/>
            <rFont val="Tahoma"/>
            <charset val="1"/>
          </rPr>
          <t>von Kleist, Björn:
CO2-Wert</t>
        </r>
      </text>
    </comment>
    <comment ref="U228" authorId="0" shapeId="0" xr:uid="{00000000-0006-0000-0000-0000B7090000}">
      <text>
        <r>
          <rPr>
            <b/>
            <sz val="9"/>
            <rFont val="Tahoma"/>
            <charset val="1"/>
          </rPr>
          <t xml:space="preserve">von Kleist, Björn:
</t>
        </r>
        <r>
          <rPr>
            <sz val="9"/>
            <rFont val="Tahoma"/>
            <charset val="1"/>
          </rPr>
          <t>von Kleist, Björn:
CO2-Wert</t>
        </r>
      </text>
    </comment>
    <comment ref="V228" authorId="0" shapeId="0" xr:uid="{00000000-0006-0000-0000-0000B8090000}">
      <text>
        <r>
          <rPr>
            <b/>
            <sz val="9"/>
            <rFont val="Tahoma"/>
            <charset val="1"/>
          </rPr>
          <t xml:space="preserve">von Kleist, Björn:
</t>
        </r>
        <r>
          <rPr>
            <sz val="9"/>
            <rFont val="Tahoma"/>
            <charset val="1"/>
          </rPr>
          <t>von Kleist, Björn:
CO2-Wert</t>
        </r>
      </text>
    </comment>
    <comment ref="W228" authorId="0" shapeId="0" xr:uid="{00000000-0006-0000-0000-0000B9090000}">
      <text>
        <r>
          <rPr>
            <b/>
            <sz val="9"/>
            <rFont val="Tahoma"/>
            <charset val="1"/>
          </rPr>
          <t xml:space="preserve">von Kleist, Björn:
</t>
        </r>
        <r>
          <rPr>
            <sz val="9"/>
            <rFont val="Tahoma"/>
            <charset val="1"/>
          </rPr>
          <t>von Kleist, Björn:
CO2-Wert</t>
        </r>
      </text>
    </comment>
    <comment ref="X228" authorId="0" shapeId="0" xr:uid="{00000000-0006-0000-0000-0000BA090000}">
      <text>
        <r>
          <rPr>
            <b/>
            <sz val="9"/>
            <rFont val="Tahoma"/>
            <charset val="1"/>
          </rPr>
          <t xml:space="preserve">von Kleist, Björn:
</t>
        </r>
        <r>
          <rPr>
            <sz val="9"/>
            <rFont val="Tahoma"/>
            <charset val="1"/>
          </rPr>
          <t>von Kleist, Björn:
CO2-Wert</t>
        </r>
      </text>
    </comment>
    <comment ref="Y228" authorId="0" shapeId="0" xr:uid="{00000000-0006-0000-0000-0000BB090000}">
      <text>
        <r>
          <rPr>
            <b/>
            <sz val="9"/>
            <rFont val="Tahoma"/>
            <charset val="1"/>
          </rPr>
          <t xml:space="preserve">von Kleist, Björn:
</t>
        </r>
        <r>
          <rPr>
            <sz val="9"/>
            <rFont val="Tahoma"/>
            <charset val="1"/>
          </rPr>
          <t>von Kleist, Björn:
CO2-Wert</t>
        </r>
      </text>
    </comment>
    <comment ref="Z228" authorId="0" shapeId="0" xr:uid="{00000000-0006-0000-0000-0000BC090000}">
      <text>
        <r>
          <rPr>
            <b/>
            <sz val="9"/>
            <rFont val="Tahoma"/>
            <charset val="1"/>
          </rPr>
          <t xml:space="preserve">von Kleist, Björn:
</t>
        </r>
        <r>
          <rPr>
            <sz val="9"/>
            <rFont val="Tahoma"/>
            <charset val="1"/>
          </rPr>
          <t>von Kleist, Björn:
CO2-Wert</t>
        </r>
      </text>
    </comment>
    <comment ref="I229" authorId="0" shapeId="0" xr:uid="{00000000-0006-0000-0000-0000BD090000}">
      <text>
        <r>
          <rPr>
            <b/>
            <sz val="9"/>
            <rFont val="Tahoma"/>
            <charset val="1"/>
          </rPr>
          <t xml:space="preserve">Gairola, Krishan:
</t>
        </r>
        <r>
          <rPr>
            <sz val="9"/>
            <rFont val="Tahoma"/>
            <charset val="1"/>
          </rPr>
          <t>Gairola, Krishan:
Textfeld</t>
        </r>
      </text>
    </comment>
    <comment ref="J229" authorId="0" shapeId="0" xr:uid="{00000000-0006-0000-0000-0000BE090000}">
      <text>
        <r>
          <rPr>
            <b/>
            <sz val="9"/>
            <rFont val="Tahoma"/>
            <charset val="1"/>
          </rPr>
          <t xml:space="preserve">Gairola, Krishan:
</t>
        </r>
        <r>
          <rPr>
            <sz val="9"/>
            <rFont val="Tahoma"/>
            <charset val="1"/>
          </rPr>
          <t>Gairola, Krishan:
Textfeld</t>
        </r>
      </text>
    </comment>
    <comment ref="K229" authorId="0" shapeId="0" xr:uid="{00000000-0006-0000-0000-0000BF090000}">
      <text>
        <r>
          <rPr>
            <b/>
            <sz val="9"/>
            <rFont val="Tahoma"/>
            <charset val="1"/>
          </rPr>
          <t xml:space="preserve">Gairola, Krishan:
</t>
        </r>
        <r>
          <rPr>
            <sz val="9"/>
            <rFont val="Tahoma"/>
            <charset val="1"/>
          </rPr>
          <t>Gairola, Krishan:
Textfeld</t>
        </r>
      </text>
    </comment>
    <comment ref="L229" authorId="0" shapeId="0" xr:uid="{00000000-0006-0000-0000-0000C0090000}">
      <text>
        <r>
          <rPr>
            <b/>
            <sz val="9"/>
            <rFont val="Tahoma"/>
            <charset val="1"/>
          </rPr>
          <t xml:space="preserve">Gairola, Krishan:
</t>
        </r>
        <r>
          <rPr>
            <sz val="9"/>
            <rFont val="Tahoma"/>
            <charset val="1"/>
          </rPr>
          <t>Gairola, Krishan:
Textfeld</t>
        </r>
      </text>
    </comment>
    <comment ref="M229" authorId="0" shapeId="0" xr:uid="{00000000-0006-0000-0000-0000C1090000}">
      <text>
        <r>
          <rPr>
            <b/>
            <sz val="9"/>
            <rFont val="Tahoma"/>
            <charset val="1"/>
          </rPr>
          <t xml:space="preserve">Gairola, Krishan:
</t>
        </r>
        <r>
          <rPr>
            <sz val="9"/>
            <rFont val="Tahoma"/>
            <charset val="1"/>
          </rPr>
          <t>Gairola, Krishan:
Textfeld</t>
        </r>
      </text>
    </comment>
    <comment ref="N229" authorId="0" shapeId="0" xr:uid="{00000000-0006-0000-0000-0000C2090000}">
      <text>
        <r>
          <rPr>
            <b/>
            <sz val="9"/>
            <rFont val="Tahoma"/>
            <charset val="1"/>
          </rPr>
          <t xml:space="preserve">Gairola, Krishan:
</t>
        </r>
        <r>
          <rPr>
            <sz val="9"/>
            <rFont val="Tahoma"/>
            <charset val="1"/>
          </rPr>
          <t>Gairola, Krishan:
Textfeld</t>
        </r>
      </text>
    </comment>
    <comment ref="O229" authorId="0" shapeId="0" xr:uid="{00000000-0006-0000-0000-0000C3090000}">
      <text>
        <r>
          <rPr>
            <b/>
            <sz val="9"/>
            <rFont val="Tahoma"/>
            <charset val="1"/>
          </rPr>
          <t xml:space="preserve">Gairola, Krishan:
</t>
        </r>
        <r>
          <rPr>
            <sz val="9"/>
            <rFont val="Tahoma"/>
            <charset val="1"/>
          </rPr>
          <t>Gairola, Krishan:
Textfeld</t>
        </r>
      </text>
    </comment>
    <comment ref="P229" authorId="0" shapeId="0" xr:uid="{00000000-0006-0000-0000-0000C4090000}">
      <text>
        <r>
          <rPr>
            <b/>
            <sz val="9"/>
            <rFont val="Tahoma"/>
            <charset val="1"/>
          </rPr>
          <t xml:space="preserve">Gairola, Krishan:
</t>
        </r>
        <r>
          <rPr>
            <sz val="9"/>
            <rFont val="Tahoma"/>
            <charset val="1"/>
          </rPr>
          <t>Gairola, Krishan:
Textfeld</t>
        </r>
      </text>
    </comment>
    <comment ref="Q229" authorId="0" shapeId="0" xr:uid="{00000000-0006-0000-0000-0000C5090000}">
      <text>
        <r>
          <rPr>
            <b/>
            <sz val="9"/>
            <rFont val="Tahoma"/>
            <charset val="1"/>
          </rPr>
          <t xml:space="preserve">Gairola, Krishan:
</t>
        </r>
        <r>
          <rPr>
            <sz val="9"/>
            <rFont val="Tahoma"/>
            <charset val="1"/>
          </rPr>
          <t>Gairola, Krishan:
Textfeld</t>
        </r>
      </text>
    </comment>
    <comment ref="R229" authorId="0" shapeId="0" xr:uid="{00000000-0006-0000-0000-0000C6090000}">
      <text>
        <r>
          <rPr>
            <b/>
            <sz val="9"/>
            <rFont val="Tahoma"/>
            <charset val="1"/>
          </rPr>
          <t xml:space="preserve">Gairola, Krishan:
</t>
        </r>
        <r>
          <rPr>
            <sz val="9"/>
            <rFont val="Tahoma"/>
            <charset val="1"/>
          </rPr>
          <t>Gairola, Krishan:
Textfeld</t>
        </r>
      </text>
    </comment>
    <comment ref="S229" authorId="0" shapeId="0" xr:uid="{00000000-0006-0000-0000-0000C7090000}">
      <text>
        <r>
          <rPr>
            <b/>
            <sz val="9"/>
            <rFont val="Tahoma"/>
            <charset val="1"/>
          </rPr>
          <t xml:space="preserve">Gairola, Krishan:
</t>
        </r>
        <r>
          <rPr>
            <sz val="9"/>
            <rFont val="Tahoma"/>
            <charset val="1"/>
          </rPr>
          <t>Gairola, Krishan:
Textfeld</t>
        </r>
      </text>
    </comment>
    <comment ref="T229" authorId="0" shapeId="0" xr:uid="{00000000-0006-0000-0000-0000C8090000}">
      <text>
        <r>
          <rPr>
            <b/>
            <sz val="9"/>
            <rFont val="Tahoma"/>
            <charset val="1"/>
          </rPr>
          <t xml:space="preserve">Gairola, Krishan:
</t>
        </r>
        <r>
          <rPr>
            <sz val="9"/>
            <rFont val="Tahoma"/>
            <charset val="1"/>
          </rPr>
          <t>Gairola, Krishan:
Textfeld</t>
        </r>
      </text>
    </comment>
    <comment ref="U229" authorId="0" shapeId="0" xr:uid="{00000000-0006-0000-0000-0000C9090000}">
      <text>
        <r>
          <rPr>
            <b/>
            <sz val="9"/>
            <rFont val="Tahoma"/>
            <charset val="1"/>
          </rPr>
          <t xml:space="preserve">Gairola, Krishan:
</t>
        </r>
        <r>
          <rPr>
            <sz val="9"/>
            <rFont val="Tahoma"/>
            <charset val="1"/>
          </rPr>
          <t>Gairola, Krishan:
Textfeld</t>
        </r>
      </text>
    </comment>
    <comment ref="V229" authorId="0" shapeId="0" xr:uid="{00000000-0006-0000-0000-0000CA090000}">
      <text>
        <r>
          <rPr>
            <b/>
            <sz val="9"/>
            <rFont val="Tahoma"/>
            <charset val="1"/>
          </rPr>
          <t xml:space="preserve">Gairola, Krishan:
</t>
        </r>
        <r>
          <rPr>
            <sz val="9"/>
            <rFont val="Tahoma"/>
            <charset val="1"/>
          </rPr>
          <t>Gairola, Krishan:
Textfeld</t>
        </r>
      </text>
    </comment>
    <comment ref="W229" authorId="0" shapeId="0" xr:uid="{00000000-0006-0000-0000-0000CB090000}">
      <text>
        <r>
          <rPr>
            <b/>
            <sz val="9"/>
            <rFont val="Tahoma"/>
            <charset val="1"/>
          </rPr>
          <t xml:space="preserve">Gairola, Krishan:
</t>
        </r>
        <r>
          <rPr>
            <sz val="9"/>
            <rFont val="Tahoma"/>
            <charset val="1"/>
          </rPr>
          <t>Gairola, Krishan:
Textfeld</t>
        </r>
      </text>
    </comment>
    <comment ref="X229" authorId="0" shapeId="0" xr:uid="{00000000-0006-0000-0000-0000CC090000}">
      <text>
        <r>
          <rPr>
            <b/>
            <sz val="9"/>
            <rFont val="Tahoma"/>
            <charset val="1"/>
          </rPr>
          <t xml:space="preserve">Gairola, Krishan:
</t>
        </r>
        <r>
          <rPr>
            <sz val="9"/>
            <rFont val="Tahoma"/>
            <charset val="1"/>
          </rPr>
          <t>Gairola, Krishan:
Textfeld</t>
        </r>
      </text>
    </comment>
    <comment ref="Y229" authorId="0" shapeId="0" xr:uid="{00000000-0006-0000-0000-0000CD090000}">
      <text>
        <r>
          <rPr>
            <b/>
            <sz val="9"/>
            <rFont val="Tahoma"/>
            <charset val="1"/>
          </rPr>
          <t xml:space="preserve">Gairola, Krishan:
</t>
        </r>
        <r>
          <rPr>
            <sz val="9"/>
            <rFont val="Tahoma"/>
            <charset val="1"/>
          </rPr>
          <t>Gairola, Krishan:
Textfeld</t>
        </r>
      </text>
    </comment>
    <comment ref="Z229" authorId="0" shapeId="0" xr:uid="{00000000-0006-0000-0000-0000CE090000}">
      <text>
        <r>
          <rPr>
            <b/>
            <sz val="9"/>
            <rFont val="Tahoma"/>
            <charset val="1"/>
          </rPr>
          <t xml:space="preserve">Gairola, Krishan:
</t>
        </r>
        <r>
          <rPr>
            <sz val="9"/>
            <rFont val="Tahoma"/>
            <charset val="1"/>
          </rPr>
          <t>Gairola, Krishan:
Textfeld</t>
        </r>
      </text>
    </comment>
    <comment ref="I230" authorId="0" shapeId="0" xr:uid="{00000000-0006-0000-0000-0000CF090000}">
      <text>
        <r>
          <rPr>
            <b/>
            <sz val="9"/>
            <rFont val="Tahoma"/>
            <charset val="1"/>
          </rPr>
          <t xml:space="preserve">von Kleist, Björn:
</t>
        </r>
        <r>
          <rPr>
            <sz val="9"/>
            <rFont val="Tahoma"/>
            <charset val="1"/>
          </rPr>
          <t>von Kleist, Björn:
CO2-Wert</t>
        </r>
      </text>
    </comment>
    <comment ref="J230" authorId="0" shapeId="0" xr:uid="{00000000-0006-0000-0000-0000D0090000}">
      <text>
        <r>
          <rPr>
            <b/>
            <sz val="9"/>
            <rFont val="Tahoma"/>
            <charset val="1"/>
          </rPr>
          <t xml:space="preserve">von Kleist, Björn:
</t>
        </r>
        <r>
          <rPr>
            <sz val="9"/>
            <rFont val="Tahoma"/>
            <charset val="1"/>
          </rPr>
          <t>von Kleist, Björn:
CO2-Wert</t>
        </r>
      </text>
    </comment>
    <comment ref="K230" authorId="0" shapeId="0" xr:uid="{00000000-0006-0000-0000-0000D1090000}">
      <text>
        <r>
          <rPr>
            <b/>
            <sz val="9"/>
            <rFont val="Tahoma"/>
            <charset val="1"/>
          </rPr>
          <t xml:space="preserve">von Kleist, Björn:
</t>
        </r>
        <r>
          <rPr>
            <sz val="9"/>
            <rFont val="Tahoma"/>
            <charset val="1"/>
          </rPr>
          <t>von Kleist, Björn:
CO2-Wert</t>
        </r>
      </text>
    </comment>
    <comment ref="L230" authorId="0" shapeId="0" xr:uid="{00000000-0006-0000-0000-0000D2090000}">
      <text>
        <r>
          <rPr>
            <b/>
            <sz val="9"/>
            <rFont val="Tahoma"/>
            <charset val="1"/>
          </rPr>
          <t xml:space="preserve">von Kleist, Björn:
</t>
        </r>
        <r>
          <rPr>
            <sz val="9"/>
            <rFont val="Tahoma"/>
            <charset val="1"/>
          </rPr>
          <t>von Kleist, Björn:
CO2-Wert</t>
        </r>
      </text>
    </comment>
    <comment ref="M230" authorId="0" shapeId="0" xr:uid="{00000000-0006-0000-0000-0000D3090000}">
      <text>
        <r>
          <rPr>
            <b/>
            <sz val="9"/>
            <rFont val="Tahoma"/>
            <charset val="1"/>
          </rPr>
          <t xml:space="preserve">von Kleist, Björn:
</t>
        </r>
        <r>
          <rPr>
            <sz val="9"/>
            <rFont val="Tahoma"/>
            <charset val="1"/>
          </rPr>
          <t>von Kleist, Björn:
CO2-Wert</t>
        </r>
      </text>
    </comment>
    <comment ref="N230" authorId="0" shapeId="0" xr:uid="{00000000-0006-0000-0000-0000D4090000}">
      <text>
        <r>
          <rPr>
            <b/>
            <sz val="9"/>
            <rFont val="Tahoma"/>
            <charset val="1"/>
          </rPr>
          <t xml:space="preserve">von Kleist, Björn:
</t>
        </r>
        <r>
          <rPr>
            <sz val="9"/>
            <rFont val="Tahoma"/>
            <charset val="1"/>
          </rPr>
          <t>von Kleist, Björn:
CO2-Wert</t>
        </r>
      </text>
    </comment>
    <comment ref="O230" authorId="0" shapeId="0" xr:uid="{00000000-0006-0000-0000-0000D5090000}">
      <text>
        <r>
          <rPr>
            <b/>
            <sz val="9"/>
            <rFont val="Tahoma"/>
            <charset val="1"/>
          </rPr>
          <t xml:space="preserve">von Kleist, Björn:
</t>
        </r>
        <r>
          <rPr>
            <sz val="9"/>
            <rFont val="Tahoma"/>
            <charset val="1"/>
          </rPr>
          <t>von Kleist, Björn:
CO2-Wert</t>
        </r>
      </text>
    </comment>
    <comment ref="P230" authorId="0" shapeId="0" xr:uid="{00000000-0006-0000-0000-0000D6090000}">
      <text>
        <r>
          <rPr>
            <b/>
            <sz val="9"/>
            <rFont val="Tahoma"/>
            <charset val="1"/>
          </rPr>
          <t xml:space="preserve">von Kleist, Björn:
</t>
        </r>
        <r>
          <rPr>
            <sz val="9"/>
            <rFont val="Tahoma"/>
            <charset val="1"/>
          </rPr>
          <t>von Kleist, Björn:
CO2-Wert</t>
        </r>
      </text>
    </comment>
    <comment ref="Q230" authorId="0" shapeId="0" xr:uid="{00000000-0006-0000-0000-0000D7090000}">
      <text>
        <r>
          <rPr>
            <b/>
            <sz val="9"/>
            <rFont val="Tahoma"/>
            <charset val="1"/>
          </rPr>
          <t xml:space="preserve">von Kleist, Björn:
</t>
        </r>
        <r>
          <rPr>
            <sz val="9"/>
            <rFont val="Tahoma"/>
            <charset val="1"/>
          </rPr>
          <t>von Kleist, Björn:
CO2-Wert</t>
        </r>
      </text>
    </comment>
    <comment ref="R230" authorId="0" shapeId="0" xr:uid="{00000000-0006-0000-0000-0000D8090000}">
      <text>
        <r>
          <rPr>
            <b/>
            <sz val="9"/>
            <rFont val="Tahoma"/>
            <charset val="1"/>
          </rPr>
          <t xml:space="preserve">von Kleist, Björn:
</t>
        </r>
        <r>
          <rPr>
            <sz val="9"/>
            <rFont val="Tahoma"/>
            <charset val="1"/>
          </rPr>
          <t>von Kleist, Björn:
CO2-Wert</t>
        </r>
      </text>
    </comment>
    <comment ref="S230" authorId="0" shapeId="0" xr:uid="{00000000-0006-0000-0000-0000D9090000}">
      <text>
        <r>
          <rPr>
            <b/>
            <sz val="9"/>
            <rFont val="Tahoma"/>
            <charset val="1"/>
          </rPr>
          <t xml:space="preserve">von Kleist, Björn:
</t>
        </r>
        <r>
          <rPr>
            <sz val="9"/>
            <rFont val="Tahoma"/>
            <charset val="1"/>
          </rPr>
          <t>von Kleist, Björn:
CO2-Wert</t>
        </r>
      </text>
    </comment>
    <comment ref="T230" authorId="0" shapeId="0" xr:uid="{00000000-0006-0000-0000-0000DA090000}">
      <text>
        <r>
          <rPr>
            <b/>
            <sz val="9"/>
            <rFont val="Tahoma"/>
            <charset val="1"/>
          </rPr>
          <t xml:space="preserve">von Kleist, Björn:
</t>
        </r>
        <r>
          <rPr>
            <sz val="9"/>
            <rFont val="Tahoma"/>
            <charset val="1"/>
          </rPr>
          <t>von Kleist, Björn:
CO2-Wert</t>
        </r>
      </text>
    </comment>
    <comment ref="U230" authorId="0" shapeId="0" xr:uid="{00000000-0006-0000-0000-0000DB090000}">
      <text>
        <r>
          <rPr>
            <b/>
            <sz val="9"/>
            <rFont val="Tahoma"/>
            <charset val="1"/>
          </rPr>
          <t xml:space="preserve">von Kleist, Björn:
</t>
        </r>
        <r>
          <rPr>
            <sz val="9"/>
            <rFont val="Tahoma"/>
            <charset val="1"/>
          </rPr>
          <t>von Kleist, Björn:
CO2-Wert</t>
        </r>
      </text>
    </comment>
    <comment ref="V230" authorId="0" shapeId="0" xr:uid="{00000000-0006-0000-0000-0000DC090000}">
      <text>
        <r>
          <rPr>
            <b/>
            <sz val="9"/>
            <rFont val="Tahoma"/>
            <charset val="1"/>
          </rPr>
          <t xml:space="preserve">von Kleist, Björn:
</t>
        </r>
        <r>
          <rPr>
            <sz val="9"/>
            <rFont val="Tahoma"/>
            <charset val="1"/>
          </rPr>
          <t>von Kleist, Björn:
CO2-Wert</t>
        </r>
      </text>
    </comment>
    <comment ref="W230" authorId="0" shapeId="0" xr:uid="{00000000-0006-0000-0000-0000DD090000}">
      <text>
        <r>
          <rPr>
            <b/>
            <sz val="9"/>
            <rFont val="Tahoma"/>
            <charset val="1"/>
          </rPr>
          <t xml:space="preserve">von Kleist, Björn:
</t>
        </r>
        <r>
          <rPr>
            <sz val="9"/>
            <rFont val="Tahoma"/>
            <charset val="1"/>
          </rPr>
          <t>von Kleist, Björn:
CO2-Wert</t>
        </r>
      </text>
    </comment>
    <comment ref="X230" authorId="0" shapeId="0" xr:uid="{00000000-0006-0000-0000-0000DE090000}">
      <text>
        <r>
          <rPr>
            <b/>
            <sz val="9"/>
            <rFont val="Tahoma"/>
            <charset val="1"/>
          </rPr>
          <t xml:space="preserve">von Kleist, Björn:
</t>
        </r>
        <r>
          <rPr>
            <sz val="9"/>
            <rFont val="Tahoma"/>
            <charset val="1"/>
          </rPr>
          <t>von Kleist, Björn:
CO2-Wert</t>
        </r>
      </text>
    </comment>
    <comment ref="Y230" authorId="0" shapeId="0" xr:uid="{00000000-0006-0000-0000-0000DF090000}">
      <text>
        <r>
          <rPr>
            <b/>
            <sz val="9"/>
            <rFont val="Tahoma"/>
            <charset val="1"/>
          </rPr>
          <t xml:space="preserve">von Kleist, Björn:
</t>
        </r>
        <r>
          <rPr>
            <sz val="9"/>
            <rFont val="Tahoma"/>
            <charset val="1"/>
          </rPr>
          <t>von Kleist, Björn:
CO2-Wert</t>
        </r>
      </text>
    </comment>
    <comment ref="Z230" authorId="0" shapeId="0" xr:uid="{00000000-0006-0000-0000-0000E0090000}">
      <text>
        <r>
          <rPr>
            <b/>
            <sz val="9"/>
            <rFont val="Tahoma"/>
            <charset val="1"/>
          </rPr>
          <t xml:space="preserve">von Kleist, Björn:
</t>
        </r>
        <r>
          <rPr>
            <sz val="9"/>
            <rFont val="Tahoma"/>
            <charset val="1"/>
          </rPr>
          <t>von Kleist, Björn:
CO2-Wert</t>
        </r>
      </text>
    </comment>
    <comment ref="I231" authorId="0" shapeId="0" xr:uid="{00000000-0006-0000-0000-0000E1090000}">
      <text>
        <r>
          <rPr>
            <b/>
            <sz val="9"/>
            <rFont val="Tahoma"/>
            <charset val="1"/>
          </rPr>
          <t xml:space="preserve">Gairola, Krishan:
</t>
        </r>
        <r>
          <rPr>
            <sz val="9"/>
            <rFont val="Tahoma"/>
            <charset val="1"/>
          </rPr>
          <t>Gairola, Krishan:
Textfeld</t>
        </r>
      </text>
    </comment>
    <comment ref="J231" authorId="0" shapeId="0" xr:uid="{00000000-0006-0000-0000-0000E2090000}">
      <text>
        <r>
          <rPr>
            <b/>
            <sz val="9"/>
            <rFont val="Tahoma"/>
            <charset val="1"/>
          </rPr>
          <t xml:space="preserve">Gairola, Krishan:
</t>
        </r>
        <r>
          <rPr>
            <sz val="9"/>
            <rFont val="Tahoma"/>
            <charset val="1"/>
          </rPr>
          <t>Gairola, Krishan:
Textfeld</t>
        </r>
      </text>
    </comment>
    <comment ref="K231" authorId="0" shapeId="0" xr:uid="{00000000-0006-0000-0000-0000E3090000}">
      <text>
        <r>
          <rPr>
            <b/>
            <sz val="9"/>
            <rFont val="Tahoma"/>
            <charset val="1"/>
          </rPr>
          <t xml:space="preserve">Gairola, Krishan:
</t>
        </r>
        <r>
          <rPr>
            <sz val="9"/>
            <rFont val="Tahoma"/>
            <charset val="1"/>
          </rPr>
          <t>Gairola, Krishan:
Textfeld</t>
        </r>
      </text>
    </comment>
    <comment ref="L231" authorId="0" shapeId="0" xr:uid="{00000000-0006-0000-0000-0000E4090000}">
      <text>
        <r>
          <rPr>
            <b/>
            <sz val="9"/>
            <rFont val="Tahoma"/>
            <charset val="1"/>
          </rPr>
          <t xml:space="preserve">Gairola, Krishan:
</t>
        </r>
        <r>
          <rPr>
            <sz val="9"/>
            <rFont val="Tahoma"/>
            <charset val="1"/>
          </rPr>
          <t>Gairola, Krishan:
Textfeld</t>
        </r>
      </text>
    </comment>
    <comment ref="M231" authorId="0" shapeId="0" xr:uid="{00000000-0006-0000-0000-0000E5090000}">
      <text>
        <r>
          <rPr>
            <b/>
            <sz val="9"/>
            <rFont val="Tahoma"/>
            <charset val="1"/>
          </rPr>
          <t xml:space="preserve">Gairola, Krishan:
</t>
        </r>
        <r>
          <rPr>
            <sz val="9"/>
            <rFont val="Tahoma"/>
            <charset val="1"/>
          </rPr>
          <t>Gairola, Krishan:
Textfeld</t>
        </r>
      </text>
    </comment>
    <comment ref="N231" authorId="0" shapeId="0" xr:uid="{00000000-0006-0000-0000-0000E6090000}">
      <text>
        <r>
          <rPr>
            <b/>
            <sz val="9"/>
            <rFont val="Tahoma"/>
            <charset val="1"/>
          </rPr>
          <t xml:space="preserve">Gairola, Krishan:
</t>
        </r>
        <r>
          <rPr>
            <sz val="9"/>
            <rFont val="Tahoma"/>
            <charset val="1"/>
          </rPr>
          <t>Gairola, Krishan:
Textfeld</t>
        </r>
      </text>
    </comment>
    <comment ref="O231" authorId="0" shapeId="0" xr:uid="{00000000-0006-0000-0000-0000E7090000}">
      <text>
        <r>
          <rPr>
            <b/>
            <sz val="9"/>
            <rFont val="Tahoma"/>
            <charset val="1"/>
          </rPr>
          <t xml:space="preserve">Gairola, Krishan:
</t>
        </r>
        <r>
          <rPr>
            <sz val="9"/>
            <rFont val="Tahoma"/>
            <charset val="1"/>
          </rPr>
          <t>Gairola, Krishan:
Textfeld</t>
        </r>
      </text>
    </comment>
    <comment ref="P231" authorId="0" shapeId="0" xr:uid="{00000000-0006-0000-0000-0000E8090000}">
      <text>
        <r>
          <rPr>
            <b/>
            <sz val="9"/>
            <rFont val="Tahoma"/>
            <charset val="1"/>
          </rPr>
          <t xml:space="preserve">Gairola, Krishan:
</t>
        </r>
        <r>
          <rPr>
            <sz val="9"/>
            <rFont val="Tahoma"/>
            <charset val="1"/>
          </rPr>
          <t>Gairola, Krishan:
Textfeld</t>
        </r>
      </text>
    </comment>
    <comment ref="Q231" authorId="0" shapeId="0" xr:uid="{00000000-0006-0000-0000-0000E9090000}">
      <text>
        <r>
          <rPr>
            <b/>
            <sz val="9"/>
            <rFont val="Tahoma"/>
            <charset val="1"/>
          </rPr>
          <t xml:space="preserve">Gairola, Krishan:
</t>
        </r>
        <r>
          <rPr>
            <sz val="9"/>
            <rFont val="Tahoma"/>
            <charset val="1"/>
          </rPr>
          <t>Gairola, Krishan:
Textfeld</t>
        </r>
      </text>
    </comment>
    <comment ref="R231" authorId="0" shapeId="0" xr:uid="{00000000-0006-0000-0000-0000EA090000}">
      <text>
        <r>
          <rPr>
            <b/>
            <sz val="9"/>
            <rFont val="Tahoma"/>
            <charset val="1"/>
          </rPr>
          <t xml:space="preserve">Gairola, Krishan:
</t>
        </r>
        <r>
          <rPr>
            <sz val="9"/>
            <rFont val="Tahoma"/>
            <charset val="1"/>
          </rPr>
          <t>Gairola, Krishan:
Textfeld</t>
        </r>
      </text>
    </comment>
    <comment ref="S231" authorId="0" shapeId="0" xr:uid="{00000000-0006-0000-0000-0000EB090000}">
      <text>
        <r>
          <rPr>
            <b/>
            <sz val="9"/>
            <rFont val="Tahoma"/>
            <charset val="1"/>
          </rPr>
          <t xml:space="preserve">Gairola, Krishan:
</t>
        </r>
        <r>
          <rPr>
            <sz val="9"/>
            <rFont val="Tahoma"/>
            <charset val="1"/>
          </rPr>
          <t>Gairola, Krishan:
Textfeld</t>
        </r>
      </text>
    </comment>
    <comment ref="T231" authorId="0" shapeId="0" xr:uid="{00000000-0006-0000-0000-0000EC090000}">
      <text>
        <r>
          <rPr>
            <b/>
            <sz val="9"/>
            <rFont val="Tahoma"/>
            <charset val="1"/>
          </rPr>
          <t xml:space="preserve">Gairola, Krishan:
</t>
        </r>
        <r>
          <rPr>
            <sz val="9"/>
            <rFont val="Tahoma"/>
            <charset val="1"/>
          </rPr>
          <t>Gairola, Krishan:
Textfeld</t>
        </r>
      </text>
    </comment>
    <comment ref="U231" authorId="0" shapeId="0" xr:uid="{00000000-0006-0000-0000-0000ED090000}">
      <text>
        <r>
          <rPr>
            <b/>
            <sz val="9"/>
            <rFont val="Tahoma"/>
            <charset val="1"/>
          </rPr>
          <t xml:space="preserve">Gairola, Krishan:
</t>
        </r>
        <r>
          <rPr>
            <sz val="9"/>
            <rFont val="Tahoma"/>
            <charset val="1"/>
          </rPr>
          <t>Gairola, Krishan:
Textfeld</t>
        </r>
      </text>
    </comment>
    <comment ref="V231" authorId="0" shapeId="0" xr:uid="{00000000-0006-0000-0000-0000EE090000}">
      <text>
        <r>
          <rPr>
            <b/>
            <sz val="9"/>
            <rFont val="Tahoma"/>
            <charset val="1"/>
          </rPr>
          <t xml:space="preserve">Gairola, Krishan:
</t>
        </r>
        <r>
          <rPr>
            <sz val="9"/>
            <rFont val="Tahoma"/>
            <charset val="1"/>
          </rPr>
          <t>Gairola, Krishan:
Textfeld</t>
        </r>
      </text>
    </comment>
    <comment ref="W231" authorId="0" shapeId="0" xr:uid="{00000000-0006-0000-0000-0000EF090000}">
      <text>
        <r>
          <rPr>
            <b/>
            <sz val="9"/>
            <rFont val="Tahoma"/>
            <charset val="1"/>
          </rPr>
          <t xml:space="preserve">Gairola, Krishan:
</t>
        </r>
        <r>
          <rPr>
            <sz val="9"/>
            <rFont val="Tahoma"/>
            <charset val="1"/>
          </rPr>
          <t>Gairola, Krishan:
Textfeld</t>
        </r>
      </text>
    </comment>
    <comment ref="X231" authorId="0" shapeId="0" xr:uid="{00000000-0006-0000-0000-0000F0090000}">
      <text>
        <r>
          <rPr>
            <b/>
            <sz val="9"/>
            <rFont val="Tahoma"/>
            <charset val="1"/>
          </rPr>
          <t xml:space="preserve">Gairola, Krishan:
</t>
        </r>
        <r>
          <rPr>
            <sz val="9"/>
            <rFont val="Tahoma"/>
            <charset val="1"/>
          </rPr>
          <t>Gairola, Krishan:
Textfeld</t>
        </r>
      </text>
    </comment>
    <comment ref="Y231" authorId="0" shapeId="0" xr:uid="{00000000-0006-0000-0000-0000F1090000}">
      <text>
        <r>
          <rPr>
            <b/>
            <sz val="9"/>
            <rFont val="Tahoma"/>
            <charset val="1"/>
          </rPr>
          <t xml:space="preserve">Gairola, Krishan:
</t>
        </r>
        <r>
          <rPr>
            <sz val="9"/>
            <rFont val="Tahoma"/>
            <charset val="1"/>
          </rPr>
          <t>Gairola, Krishan:
Textfeld</t>
        </r>
      </text>
    </comment>
    <comment ref="Z231" authorId="0" shapeId="0" xr:uid="{00000000-0006-0000-0000-0000F2090000}">
      <text>
        <r>
          <rPr>
            <b/>
            <sz val="9"/>
            <rFont val="Tahoma"/>
            <charset val="1"/>
          </rPr>
          <t xml:space="preserve">Gairola, Krishan:
</t>
        </r>
        <r>
          <rPr>
            <sz val="9"/>
            <rFont val="Tahoma"/>
            <charset val="1"/>
          </rPr>
          <t>Gairola, Krishan:
Textfeld</t>
        </r>
      </text>
    </comment>
    <comment ref="I232" authorId="0" shapeId="0" xr:uid="{00000000-0006-0000-0000-0000F3090000}">
      <text>
        <r>
          <rPr>
            <b/>
            <sz val="9"/>
            <rFont val="Tahoma"/>
            <charset val="1"/>
          </rPr>
          <t xml:space="preserve">von Kleist, Björn:
</t>
        </r>
        <r>
          <rPr>
            <sz val="9"/>
            <rFont val="Tahoma"/>
            <charset val="1"/>
          </rPr>
          <t>von Kleist, Björn:
CO2-Wert</t>
        </r>
      </text>
    </comment>
    <comment ref="J232" authorId="0" shapeId="0" xr:uid="{00000000-0006-0000-0000-0000F4090000}">
      <text>
        <r>
          <rPr>
            <b/>
            <sz val="9"/>
            <rFont val="Tahoma"/>
            <charset val="1"/>
          </rPr>
          <t xml:space="preserve">von Kleist, Björn:
</t>
        </r>
        <r>
          <rPr>
            <sz val="9"/>
            <rFont val="Tahoma"/>
            <charset val="1"/>
          </rPr>
          <t>von Kleist, Björn:
CO2-Wert</t>
        </r>
      </text>
    </comment>
    <comment ref="K232" authorId="0" shapeId="0" xr:uid="{00000000-0006-0000-0000-0000F5090000}">
      <text>
        <r>
          <rPr>
            <b/>
            <sz val="9"/>
            <rFont val="Tahoma"/>
            <charset val="1"/>
          </rPr>
          <t xml:space="preserve">von Kleist, Björn:
</t>
        </r>
        <r>
          <rPr>
            <sz val="9"/>
            <rFont val="Tahoma"/>
            <charset val="1"/>
          </rPr>
          <t>von Kleist, Björn:
CO2-Wert</t>
        </r>
      </text>
    </comment>
    <comment ref="L232" authorId="0" shapeId="0" xr:uid="{00000000-0006-0000-0000-0000F6090000}">
      <text>
        <r>
          <rPr>
            <b/>
            <sz val="9"/>
            <rFont val="Tahoma"/>
            <charset val="1"/>
          </rPr>
          <t xml:space="preserve">von Kleist, Björn:
</t>
        </r>
        <r>
          <rPr>
            <sz val="9"/>
            <rFont val="Tahoma"/>
            <charset val="1"/>
          </rPr>
          <t>von Kleist, Björn:
CO2-Wert</t>
        </r>
      </text>
    </comment>
    <comment ref="M232" authorId="0" shapeId="0" xr:uid="{00000000-0006-0000-0000-0000F7090000}">
      <text>
        <r>
          <rPr>
            <b/>
            <sz val="9"/>
            <rFont val="Tahoma"/>
            <charset val="1"/>
          </rPr>
          <t xml:space="preserve">von Kleist, Björn:
</t>
        </r>
        <r>
          <rPr>
            <sz val="9"/>
            <rFont val="Tahoma"/>
            <charset val="1"/>
          </rPr>
          <t>von Kleist, Björn:
CO2-Wert</t>
        </r>
      </text>
    </comment>
    <comment ref="N232" authorId="0" shapeId="0" xr:uid="{00000000-0006-0000-0000-0000F8090000}">
      <text>
        <r>
          <rPr>
            <b/>
            <sz val="9"/>
            <rFont val="Tahoma"/>
            <charset val="1"/>
          </rPr>
          <t xml:space="preserve">von Kleist, Björn:
</t>
        </r>
        <r>
          <rPr>
            <sz val="9"/>
            <rFont val="Tahoma"/>
            <charset val="1"/>
          </rPr>
          <t>von Kleist, Björn:
CO2-Wert</t>
        </r>
      </text>
    </comment>
    <comment ref="O232" authorId="0" shapeId="0" xr:uid="{00000000-0006-0000-0000-0000F9090000}">
      <text>
        <r>
          <rPr>
            <b/>
            <sz val="9"/>
            <rFont val="Tahoma"/>
            <charset val="1"/>
          </rPr>
          <t xml:space="preserve">von Kleist, Björn:
</t>
        </r>
        <r>
          <rPr>
            <sz val="9"/>
            <rFont val="Tahoma"/>
            <charset val="1"/>
          </rPr>
          <t>von Kleist, Björn:
CO2-Wert</t>
        </r>
      </text>
    </comment>
    <comment ref="P232" authorId="0" shapeId="0" xr:uid="{00000000-0006-0000-0000-0000FA090000}">
      <text>
        <r>
          <rPr>
            <b/>
            <sz val="9"/>
            <rFont val="Tahoma"/>
            <charset val="1"/>
          </rPr>
          <t xml:space="preserve">von Kleist, Björn:
</t>
        </r>
        <r>
          <rPr>
            <sz val="9"/>
            <rFont val="Tahoma"/>
            <charset val="1"/>
          </rPr>
          <t>von Kleist, Björn:
CO2-Wert</t>
        </r>
      </text>
    </comment>
    <comment ref="Q232" authorId="0" shapeId="0" xr:uid="{00000000-0006-0000-0000-0000FB090000}">
      <text>
        <r>
          <rPr>
            <b/>
            <sz val="9"/>
            <rFont val="Tahoma"/>
            <charset val="1"/>
          </rPr>
          <t xml:space="preserve">von Kleist, Björn:
</t>
        </r>
        <r>
          <rPr>
            <sz val="9"/>
            <rFont val="Tahoma"/>
            <charset val="1"/>
          </rPr>
          <t>von Kleist, Björn:
CO2-Wert</t>
        </r>
      </text>
    </comment>
    <comment ref="R232" authorId="0" shapeId="0" xr:uid="{00000000-0006-0000-0000-0000FC090000}">
      <text>
        <r>
          <rPr>
            <b/>
            <sz val="9"/>
            <rFont val="Tahoma"/>
            <charset val="1"/>
          </rPr>
          <t xml:space="preserve">von Kleist, Björn:
</t>
        </r>
        <r>
          <rPr>
            <sz val="9"/>
            <rFont val="Tahoma"/>
            <charset val="1"/>
          </rPr>
          <t>von Kleist, Björn:
CO2-Wert</t>
        </r>
      </text>
    </comment>
    <comment ref="S232" authorId="0" shapeId="0" xr:uid="{00000000-0006-0000-0000-0000FD090000}">
      <text>
        <r>
          <rPr>
            <b/>
            <sz val="9"/>
            <rFont val="Tahoma"/>
            <charset val="1"/>
          </rPr>
          <t xml:space="preserve">von Kleist, Björn:
</t>
        </r>
        <r>
          <rPr>
            <sz val="9"/>
            <rFont val="Tahoma"/>
            <charset val="1"/>
          </rPr>
          <t>von Kleist, Björn:
CO2-Wert</t>
        </r>
      </text>
    </comment>
    <comment ref="T232" authorId="0" shapeId="0" xr:uid="{00000000-0006-0000-0000-0000FE090000}">
      <text>
        <r>
          <rPr>
            <b/>
            <sz val="9"/>
            <rFont val="Tahoma"/>
            <charset val="1"/>
          </rPr>
          <t xml:space="preserve">von Kleist, Björn:
</t>
        </r>
        <r>
          <rPr>
            <sz val="9"/>
            <rFont val="Tahoma"/>
            <charset val="1"/>
          </rPr>
          <t>von Kleist, Björn:
CO2-Wert</t>
        </r>
      </text>
    </comment>
    <comment ref="U232" authorId="0" shapeId="0" xr:uid="{00000000-0006-0000-0000-0000FF090000}">
      <text>
        <r>
          <rPr>
            <b/>
            <sz val="9"/>
            <rFont val="Tahoma"/>
            <charset val="1"/>
          </rPr>
          <t xml:space="preserve">von Kleist, Björn:
</t>
        </r>
        <r>
          <rPr>
            <sz val="9"/>
            <rFont val="Tahoma"/>
            <charset val="1"/>
          </rPr>
          <t>von Kleist, Björn:
CO2-Wert</t>
        </r>
      </text>
    </comment>
    <comment ref="V232" authorId="0" shapeId="0" xr:uid="{00000000-0006-0000-0000-0000000A0000}">
      <text>
        <r>
          <rPr>
            <b/>
            <sz val="9"/>
            <rFont val="Tahoma"/>
            <charset val="1"/>
          </rPr>
          <t xml:space="preserve">von Kleist, Björn:
</t>
        </r>
        <r>
          <rPr>
            <sz val="9"/>
            <rFont val="Tahoma"/>
            <charset val="1"/>
          </rPr>
          <t>von Kleist, Björn:
CO2-Wert</t>
        </r>
      </text>
    </comment>
    <comment ref="W232" authorId="0" shapeId="0" xr:uid="{00000000-0006-0000-0000-0000010A0000}">
      <text>
        <r>
          <rPr>
            <b/>
            <sz val="9"/>
            <rFont val="Tahoma"/>
            <charset val="1"/>
          </rPr>
          <t xml:space="preserve">von Kleist, Björn:
</t>
        </r>
        <r>
          <rPr>
            <sz val="9"/>
            <rFont val="Tahoma"/>
            <charset val="1"/>
          </rPr>
          <t>von Kleist, Björn:
CO2-Wert</t>
        </r>
      </text>
    </comment>
    <comment ref="X232" authorId="0" shapeId="0" xr:uid="{00000000-0006-0000-0000-0000020A0000}">
      <text>
        <r>
          <rPr>
            <b/>
            <sz val="9"/>
            <rFont val="Tahoma"/>
            <charset val="1"/>
          </rPr>
          <t xml:space="preserve">von Kleist, Björn:
</t>
        </r>
        <r>
          <rPr>
            <sz val="9"/>
            <rFont val="Tahoma"/>
            <charset val="1"/>
          </rPr>
          <t>von Kleist, Björn:
CO2-Wert</t>
        </r>
      </text>
    </comment>
    <comment ref="Y232" authorId="0" shapeId="0" xr:uid="{00000000-0006-0000-0000-0000030A0000}">
      <text>
        <r>
          <rPr>
            <b/>
            <sz val="9"/>
            <rFont val="Tahoma"/>
            <charset val="1"/>
          </rPr>
          <t xml:space="preserve">von Kleist, Björn:
</t>
        </r>
        <r>
          <rPr>
            <sz val="9"/>
            <rFont val="Tahoma"/>
            <charset val="1"/>
          </rPr>
          <t>von Kleist, Björn:
CO2-Wert</t>
        </r>
      </text>
    </comment>
    <comment ref="Z232" authorId="0" shapeId="0" xr:uid="{00000000-0006-0000-0000-0000040A0000}">
      <text>
        <r>
          <rPr>
            <b/>
            <sz val="9"/>
            <rFont val="Tahoma"/>
            <charset val="1"/>
          </rPr>
          <t xml:space="preserve">von Kleist, Björn:
</t>
        </r>
        <r>
          <rPr>
            <sz val="9"/>
            <rFont val="Tahoma"/>
            <charset val="1"/>
          </rPr>
          <t>von Kleist, Björn:
CO2-Wert</t>
        </r>
      </text>
    </comment>
    <comment ref="I233" authorId="0" shapeId="0" xr:uid="{00000000-0006-0000-0000-0000050A0000}">
      <text>
        <r>
          <rPr>
            <b/>
            <sz val="9"/>
            <rFont val="Tahoma"/>
            <charset val="1"/>
          </rPr>
          <t xml:space="preserve">Gairola, Krishan:
</t>
        </r>
        <r>
          <rPr>
            <sz val="9"/>
            <rFont val="Tahoma"/>
            <charset val="1"/>
          </rPr>
          <t>Gairola, Krishan:
Textfeld</t>
        </r>
      </text>
    </comment>
    <comment ref="J233" authorId="0" shapeId="0" xr:uid="{00000000-0006-0000-0000-0000060A0000}">
      <text>
        <r>
          <rPr>
            <b/>
            <sz val="9"/>
            <rFont val="Tahoma"/>
            <charset val="1"/>
          </rPr>
          <t xml:space="preserve">Gairola, Krishan:
</t>
        </r>
        <r>
          <rPr>
            <sz val="9"/>
            <rFont val="Tahoma"/>
            <charset val="1"/>
          </rPr>
          <t>Gairola, Krishan:
Textfeld</t>
        </r>
      </text>
    </comment>
    <comment ref="K233" authorId="0" shapeId="0" xr:uid="{00000000-0006-0000-0000-0000070A0000}">
      <text>
        <r>
          <rPr>
            <b/>
            <sz val="9"/>
            <rFont val="Tahoma"/>
            <charset val="1"/>
          </rPr>
          <t xml:space="preserve">Gairola, Krishan:
</t>
        </r>
        <r>
          <rPr>
            <sz val="9"/>
            <rFont val="Tahoma"/>
            <charset val="1"/>
          </rPr>
          <t>Gairola, Krishan:
Textfeld</t>
        </r>
      </text>
    </comment>
    <comment ref="L233" authorId="0" shapeId="0" xr:uid="{00000000-0006-0000-0000-0000080A0000}">
      <text>
        <r>
          <rPr>
            <b/>
            <sz val="9"/>
            <rFont val="Tahoma"/>
            <charset val="1"/>
          </rPr>
          <t xml:space="preserve">Gairola, Krishan:
</t>
        </r>
        <r>
          <rPr>
            <sz val="9"/>
            <rFont val="Tahoma"/>
            <charset val="1"/>
          </rPr>
          <t>Gairola, Krishan:
Textfeld</t>
        </r>
      </text>
    </comment>
    <comment ref="M233" authorId="0" shapeId="0" xr:uid="{00000000-0006-0000-0000-0000090A0000}">
      <text>
        <r>
          <rPr>
            <b/>
            <sz val="9"/>
            <rFont val="Tahoma"/>
            <charset val="1"/>
          </rPr>
          <t xml:space="preserve">Gairola, Krishan:
</t>
        </r>
        <r>
          <rPr>
            <sz val="9"/>
            <rFont val="Tahoma"/>
            <charset val="1"/>
          </rPr>
          <t>Gairola, Krishan:
Textfeld</t>
        </r>
      </text>
    </comment>
    <comment ref="N233" authorId="0" shapeId="0" xr:uid="{00000000-0006-0000-0000-00000A0A0000}">
      <text>
        <r>
          <rPr>
            <b/>
            <sz val="9"/>
            <rFont val="Tahoma"/>
            <charset val="1"/>
          </rPr>
          <t xml:space="preserve">Gairola, Krishan:
</t>
        </r>
        <r>
          <rPr>
            <sz val="9"/>
            <rFont val="Tahoma"/>
            <charset val="1"/>
          </rPr>
          <t>Gairola, Krishan:
Textfeld</t>
        </r>
      </text>
    </comment>
    <comment ref="O233" authorId="0" shapeId="0" xr:uid="{00000000-0006-0000-0000-00000B0A0000}">
      <text>
        <r>
          <rPr>
            <b/>
            <sz val="9"/>
            <rFont val="Tahoma"/>
            <charset val="1"/>
          </rPr>
          <t xml:space="preserve">Gairola, Krishan:
</t>
        </r>
        <r>
          <rPr>
            <sz val="9"/>
            <rFont val="Tahoma"/>
            <charset val="1"/>
          </rPr>
          <t>Gairola, Krishan:
Textfeld</t>
        </r>
      </text>
    </comment>
    <comment ref="P233" authorId="0" shapeId="0" xr:uid="{00000000-0006-0000-0000-00000C0A0000}">
      <text>
        <r>
          <rPr>
            <b/>
            <sz val="9"/>
            <rFont val="Tahoma"/>
            <charset val="1"/>
          </rPr>
          <t xml:space="preserve">Gairola, Krishan:
</t>
        </r>
        <r>
          <rPr>
            <sz val="9"/>
            <rFont val="Tahoma"/>
            <charset val="1"/>
          </rPr>
          <t>Gairola, Krishan:
Textfeld</t>
        </r>
      </text>
    </comment>
    <comment ref="Q233" authorId="0" shapeId="0" xr:uid="{00000000-0006-0000-0000-00000D0A0000}">
      <text>
        <r>
          <rPr>
            <b/>
            <sz val="9"/>
            <rFont val="Tahoma"/>
            <charset val="1"/>
          </rPr>
          <t xml:space="preserve">Gairola, Krishan:
</t>
        </r>
        <r>
          <rPr>
            <sz val="9"/>
            <rFont val="Tahoma"/>
            <charset val="1"/>
          </rPr>
          <t>Gairola, Krishan:
Textfeld</t>
        </r>
      </text>
    </comment>
    <comment ref="R233" authorId="0" shapeId="0" xr:uid="{00000000-0006-0000-0000-00000E0A0000}">
      <text>
        <r>
          <rPr>
            <b/>
            <sz val="9"/>
            <rFont val="Tahoma"/>
            <charset val="1"/>
          </rPr>
          <t xml:space="preserve">Gairola, Krishan:
</t>
        </r>
        <r>
          <rPr>
            <sz val="9"/>
            <rFont val="Tahoma"/>
            <charset val="1"/>
          </rPr>
          <t>Gairola, Krishan:
Textfeld</t>
        </r>
      </text>
    </comment>
    <comment ref="S233" authorId="0" shapeId="0" xr:uid="{00000000-0006-0000-0000-00000F0A0000}">
      <text>
        <r>
          <rPr>
            <b/>
            <sz val="9"/>
            <rFont val="Tahoma"/>
            <charset val="1"/>
          </rPr>
          <t xml:space="preserve">Gairola, Krishan:
</t>
        </r>
        <r>
          <rPr>
            <sz val="9"/>
            <rFont val="Tahoma"/>
            <charset val="1"/>
          </rPr>
          <t>Gairola, Krishan:
Textfeld</t>
        </r>
      </text>
    </comment>
    <comment ref="T233" authorId="0" shapeId="0" xr:uid="{00000000-0006-0000-0000-0000100A0000}">
      <text>
        <r>
          <rPr>
            <b/>
            <sz val="9"/>
            <rFont val="Tahoma"/>
            <charset val="1"/>
          </rPr>
          <t xml:space="preserve">Gairola, Krishan:
</t>
        </r>
        <r>
          <rPr>
            <sz val="9"/>
            <rFont val="Tahoma"/>
            <charset val="1"/>
          </rPr>
          <t>Gairola, Krishan:
Textfeld</t>
        </r>
      </text>
    </comment>
    <comment ref="U233" authorId="0" shapeId="0" xr:uid="{00000000-0006-0000-0000-0000110A0000}">
      <text>
        <r>
          <rPr>
            <b/>
            <sz val="9"/>
            <rFont val="Tahoma"/>
            <charset val="1"/>
          </rPr>
          <t xml:space="preserve">Gairola, Krishan:
</t>
        </r>
        <r>
          <rPr>
            <sz val="9"/>
            <rFont val="Tahoma"/>
            <charset val="1"/>
          </rPr>
          <t>Gairola, Krishan:
Textfeld</t>
        </r>
      </text>
    </comment>
    <comment ref="V233" authorId="0" shapeId="0" xr:uid="{00000000-0006-0000-0000-0000120A0000}">
      <text>
        <r>
          <rPr>
            <b/>
            <sz val="9"/>
            <rFont val="Tahoma"/>
            <charset val="1"/>
          </rPr>
          <t xml:space="preserve">Gairola, Krishan:
</t>
        </r>
        <r>
          <rPr>
            <sz val="9"/>
            <rFont val="Tahoma"/>
            <charset val="1"/>
          </rPr>
          <t>Gairola, Krishan:
Textfeld</t>
        </r>
      </text>
    </comment>
    <comment ref="W233" authorId="0" shapeId="0" xr:uid="{00000000-0006-0000-0000-0000130A0000}">
      <text>
        <r>
          <rPr>
            <b/>
            <sz val="9"/>
            <rFont val="Tahoma"/>
            <charset val="1"/>
          </rPr>
          <t xml:space="preserve">Gairola, Krishan:
</t>
        </r>
        <r>
          <rPr>
            <sz val="9"/>
            <rFont val="Tahoma"/>
            <charset val="1"/>
          </rPr>
          <t>Gairola, Krishan:
Textfeld</t>
        </r>
      </text>
    </comment>
    <comment ref="X233" authorId="0" shapeId="0" xr:uid="{00000000-0006-0000-0000-0000140A0000}">
      <text>
        <r>
          <rPr>
            <b/>
            <sz val="9"/>
            <rFont val="Tahoma"/>
            <charset val="1"/>
          </rPr>
          <t xml:space="preserve">Gairola, Krishan:
</t>
        </r>
        <r>
          <rPr>
            <sz val="9"/>
            <rFont val="Tahoma"/>
            <charset val="1"/>
          </rPr>
          <t>Gairola, Krishan:
Textfeld</t>
        </r>
      </text>
    </comment>
    <comment ref="Y233" authorId="0" shapeId="0" xr:uid="{00000000-0006-0000-0000-0000150A0000}">
      <text>
        <r>
          <rPr>
            <b/>
            <sz val="9"/>
            <rFont val="Tahoma"/>
            <charset val="1"/>
          </rPr>
          <t xml:space="preserve">Gairola, Krishan:
</t>
        </r>
        <r>
          <rPr>
            <sz val="9"/>
            <rFont val="Tahoma"/>
            <charset val="1"/>
          </rPr>
          <t>Gairola, Krishan:
Textfeld</t>
        </r>
      </text>
    </comment>
    <comment ref="Z233" authorId="0" shapeId="0" xr:uid="{00000000-0006-0000-0000-0000160A0000}">
      <text>
        <r>
          <rPr>
            <b/>
            <sz val="9"/>
            <rFont val="Tahoma"/>
            <charset val="1"/>
          </rPr>
          <t xml:space="preserve">Gairola, Krishan:
</t>
        </r>
        <r>
          <rPr>
            <sz val="9"/>
            <rFont val="Tahoma"/>
            <charset val="1"/>
          </rPr>
          <t>Gairola, Krishan:
Textfeld</t>
        </r>
      </text>
    </comment>
    <comment ref="I234" authorId="0" shapeId="0" xr:uid="{00000000-0006-0000-0000-0000170A0000}">
      <text>
        <r>
          <rPr>
            <b/>
            <sz val="9"/>
            <rFont val="Tahoma"/>
            <charset val="1"/>
          </rPr>
          <t xml:space="preserve">von Kleist, Björn:
</t>
        </r>
        <r>
          <rPr>
            <sz val="9"/>
            <rFont val="Tahoma"/>
            <charset val="1"/>
          </rPr>
          <t>von Kleist, Björn:
CO2-Wert</t>
        </r>
      </text>
    </comment>
    <comment ref="J234" authorId="0" shapeId="0" xr:uid="{00000000-0006-0000-0000-0000180A0000}">
      <text>
        <r>
          <rPr>
            <b/>
            <sz val="9"/>
            <rFont val="Tahoma"/>
            <charset val="1"/>
          </rPr>
          <t xml:space="preserve">von Kleist, Björn:
</t>
        </r>
        <r>
          <rPr>
            <sz val="9"/>
            <rFont val="Tahoma"/>
            <charset val="1"/>
          </rPr>
          <t>von Kleist, Björn:
CO2-Wert</t>
        </r>
      </text>
    </comment>
    <comment ref="K234" authorId="0" shapeId="0" xr:uid="{00000000-0006-0000-0000-0000190A0000}">
      <text>
        <r>
          <rPr>
            <b/>
            <sz val="9"/>
            <rFont val="Tahoma"/>
            <charset val="1"/>
          </rPr>
          <t xml:space="preserve">von Kleist, Björn:
</t>
        </r>
        <r>
          <rPr>
            <sz val="9"/>
            <rFont val="Tahoma"/>
            <charset val="1"/>
          </rPr>
          <t>von Kleist, Björn:
CO2-Wert</t>
        </r>
      </text>
    </comment>
    <comment ref="L234" authorId="0" shapeId="0" xr:uid="{00000000-0006-0000-0000-00001A0A0000}">
      <text>
        <r>
          <rPr>
            <b/>
            <sz val="9"/>
            <rFont val="Tahoma"/>
            <charset val="1"/>
          </rPr>
          <t xml:space="preserve">von Kleist, Björn:
</t>
        </r>
        <r>
          <rPr>
            <sz val="9"/>
            <rFont val="Tahoma"/>
            <charset val="1"/>
          </rPr>
          <t>von Kleist, Björn:
CO2-Wert</t>
        </r>
      </text>
    </comment>
    <comment ref="M234" authorId="0" shapeId="0" xr:uid="{00000000-0006-0000-0000-00001B0A0000}">
      <text>
        <r>
          <rPr>
            <b/>
            <sz val="9"/>
            <rFont val="Tahoma"/>
            <charset val="1"/>
          </rPr>
          <t xml:space="preserve">von Kleist, Björn:
</t>
        </r>
        <r>
          <rPr>
            <sz val="9"/>
            <rFont val="Tahoma"/>
            <charset val="1"/>
          </rPr>
          <t>von Kleist, Björn:
CO2-Wert</t>
        </r>
      </text>
    </comment>
    <comment ref="N234" authorId="0" shapeId="0" xr:uid="{00000000-0006-0000-0000-00001C0A0000}">
      <text>
        <r>
          <rPr>
            <b/>
            <sz val="9"/>
            <rFont val="Tahoma"/>
            <charset val="1"/>
          </rPr>
          <t xml:space="preserve">von Kleist, Björn:
</t>
        </r>
        <r>
          <rPr>
            <sz val="9"/>
            <rFont val="Tahoma"/>
            <charset val="1"/>
          </rPr>
          <t>von Kleist, Björn:
CO2-Wert</t>
        </r>
      </text>
    </comment>
    <comment ref="O234" authorId="0" shapeId="0" xr:uid="{00000000-0006-0000-0000-00001D0A0000}">
      <text>
        <r>
          <rPr>
            <b/>
            <sz val="9"/>
            <rFont val="Tahoma"/>
            <charset val="1"/>
          </rPr>
          <t xml:space="preserve">von Kleist, Björn:
</t>
        </r>
        <r>
          <rPr>
            <sz val="9"/>
            <rFont val="Tahoma"/>
            <charset val="1"/>
          </rPr>
          <t>von Kleist, Björn:
CO2-Wert</t>
        </r>
      </text>
    </comment>
    <comment ref="P234" authorId="0" shapeId="0" xr:uid="{00000000-0006-0000-0000-00001E0A0000}">
      <text>
        <r>
          <rPr>
            <b/>
            <sz val="9"/>
            <rFont val="Tahoma"/>
            <charset val="1"/>
          </rPr>
          <t xml:space="preserve">von Kleist, Björn:
</t>
        </r>
        <r>
          <rPr>
            <sz val="9"/>
            <rFont val="Tahoma"/>
            <charset val="1"/>
          </rPr>
          <t>von Kleist, Björn:
CO2-Wert</t>
        </r>
      </text>
    </comment>
    <comment ref="Q234" authorId="0" shapeId="0" xr:uid="{00000000-0006-0000-0000-00001F0A0000}">
      <text>
        <r>
          <rPr>
            <b/>
            <sz val="9"/>
            <rFont val="Tahoma"/>
            <charset val="1"/>
          </rPr>
          <t xml:space="preserve">von Kleist, Björn:
</t>
        </r>
        <r>
          <rPr>
            <sz val="9"/>
            <rFont val="Tahoma"/>
            <charset val="1"/>
          </rPr>
          <t>von Kleist, Björn:
CO2-Wert</t>
        </r>
      </text>
    </comment>
    <comment ref="R234" authorId="0" shapeId="0" xr:uid="{00000000-0006-0000-0000-0000200A0000}">
      <text>
        <r>
          <rPr>
            <b/>
            <sz val="9"/>
            <rFont val="Tahoma"/>
            <charset val="1"/>
          </rPr>
          <t xml:space="preserve">von Kleist, Björn:
</t>
        </r>
        <r>
          <rPr>
            <sz val="9"/>
            <rFont val="Tahoma"/>
            <charset val="1"/>
          </rPr>
          <t>von Kleist, Björn:
CO2-Wert</t>
        </r>
      </text>
    </comment>
    <comment ref="S234" authorId="0" shapeId="0" xr:uid="{00000000-0006-0000-0000-0000210A0000}">
      <text>
        <r>
          <rPr>
            <b/>
            <sz val="9"/>
            <rFont val="Tahoma"/>
            <charset val="1"/>
          </rPr>
          <t xml:space="preserve">von Kleist, Björn:
</t>
        </r>
        <r>
          <rPr>
            <sz val="9"/>
            <rFont val="Tahoma"/>
            <charset val="1"/>
          </rPr>
          <t>von Kleist, Björn:
CO2-Wert</t>
        </r>
      </text>
    </comment>
    <comment ref="T234" authorId="0" shapeId="0" xr:uid="{00000000-0006-0000-0000-0000220A0000}">
      <text>
        <r>
          <rPr>
            <b/>
            <sz val="9"/>
            <rFont val="Tahoma"/>
            <charset val="1"/>
          </rPr>
          <t xml:space="preserve">von Kleist, Björn:
</t>
        </r>
        <r>
          <rPr>
            <sz val="9"/>
            <rFont val="Tahoma"/>
            <charset val="1"/>
          </rPr>
          <t>von Kleist, Björn:
CO2-Wert</t>
        </r>
      </text>
    </comment>
    <comment ref="U234" authorId="0" shapeId="0" xr:uid="{00000000-0006-0000-0000-0000230A0000}">
      <text>
        <r>
          <rPr>
            <b/>
            <sz val="9"/>
            <rFont val="Tahoma"/>
            <charset val="1"/>
          </rPr>
          <t xml:space="preserve">von Kleist, Björn:
</t>
        </r>
        <r>
          <rPr>
            <sz val="9"/>
            <rFont val="Tahoma"/>
            <charset val="1"/>
          </rPr>
          <t>von Kleist, Björn:
CO2-Wert</t>
        </r>
      </text>
    </comment>
    <comment ref="V234" authorId="0" shapeId="0" xr:uid="{00000000-0006-0000-0000-0000240A0000}">
      <text>
        <r>
          <rPr>
            <b/>
            <sz val="9"/>
            <rFont val="Tahoma"/>
            <charset val="1"/>
          </rPr>
          <t xml:space="preserve">von Kleist, Björn:
</t>
        </r>
        <r>
          <rPr>
            <sz val="9"/>
            <rFont val="Tahoma"/>
            <charset val="1"/>
          </rPr>
          <t>von Kleist, Björn:
CO2-Wert</t>
        </r>
      </text>
    </comment>
    <comment ref="W234" authorId="0" shapeId="0" xr:uid="{00000000-0006-0000-0000-0000250A0000}">
      <text>
        <r>
          <rPr>
            <b/>
            <sz val="9"/>
            <rFont val="Tahoma"/>
            <charset val="1"/>
          </rPr>
          <t xml:space="preserve">von Kleist, Björn:
</t>
        </r>
        <r>
          <rPr>
            <sz val="9"/>
            <rFont val="Tahoma"/>
            <charset val="1"/>
          </rPr>
          <t>von Kleist, Björn:
CO2-Wert</t>
        </r>
      </text>
    </comment>
    <comment ref="X234" authorId="0" shapeId="0" xr:uid="{00000000-0006-0000-0000-0000260A0000}">
      <text>
        <r>
          <rPr>
            <b/>
            <sz val="9"/>
            <rFont val="Tahoma"/>
            <charset val="1"/>
          </rPr>
          <t xml:space="preserve">von Kleist, Björn:
</t>
        </r>
        <r>
          <rPr>
            <sz val="9"/>
            <rFont val="Tahoma"/>
            <charset val="1"/>
          </rPr>
          <t>von Kleist, Björn:
CO2-Wert</t>
        </r>
      </text>
    </comment>
    <comment ref="Y234" authorId="0" shapeId="0" xr:uid="{00000000-0006-0000-0000-0000270A0000}">
      <text>
        <r>
          <rPr>
            <b/>
            <sz val="9"/>
            <rFont val="Tahoma"/>
            <charset val="1"/>
          </rPr>
          <t xml:space="preserve">von Kleist, Björn:
</t>
        </r>
        <r>
          <rPr>
            <sz val="9"/>
            <rFont val="Tahoma"/>
            <charset val="1"/>
          </rPr>
          <t>von Kleist, Björn:
CO2-Wert</t>
        </r>
      </text>
    </comment>
    <comment ref="Z234" authorId="0" shapeId="0" xr:uid="{00000000-0006-0000-0000-0000280A0000}">
      <text>
        <r>
          <rPr>
            <b/>
            <sz val="9"/>
            <rFont val="Tahoma"/>
            <charset val="1"/>
          </rPr>
          <t xml:space="preserve">von Kleist, Björn:
</t>
        </r>
        <r>
          <rPr>
            <sz val="9"/>
            <rFont val="Tahoma"/>
            <charset val="1"/>
          </rPr>
          <t>von Kleist, Björn:
CO2-Wert</t>
        </r>
      </text>
    </comment>
    <comment ref="I235" authorId="0" shapeId="0" xr:uid="{00000000-0006-0000-0000-0000290A0000}">
      <text>
        <r>
          <rPr>
            <b/>
            <sz val="9"/>
            <rFont val="Tahoma"/>
            <charset val="1"/>
          </rPr>
          <t xml:space="preserve">Gairola, Krishan:
</t>
        </r>
        <r>
          <rPr>
            <sz val="9"/>
            <rFont val="Tahoma"/>
            <charset val="1"/>
          </rPr>
          <t>Gairola, Krishan:
Textfeld</t>
        </r>
      </text>
    </comment>
    <comment ref="J235" authorId="0" shapeId="0" xr:uid="{00000000-0006-0000-0000-00002A0A0000}">
      <text>
        <r>
          <rPr>
            <b/>
            <sz val="9"/>
            <rFont val="Tahoma"/>
            <charset val="1"/>
          </rPr>
          <t xml:space="preserve">Gairola, Krishan:
</t>
        </r>
        <r>
          <rPr>
            <sz val="9"/>
            <rFont val="Tahoma"/>
            <charset val="1"/>
          </rPr>
          <t>Gairola, Krishan:
Textfeld</t>
        </r>
      </text>
    </comment>
    <comment ref="K235" authorId="0" shapeId="0" xr:uid="{00000000-0006-0000-0000-00002B0A0000}">
      <text>
        <r>
          <rPr>
            <b/>
            <sz val="9"/>
            <rFont val="Tahoma"/>
            <charset val="1"/>
          </rPr>
          <t xml:space="preserve">Gairola, Krishan:
</t>
        </r>
        <r>
          <rPr>
            <sz val="9"/>
            <rFont val="Tahoma"/>
            <charset val="1"/>
          </rPr>
          <t>Gairola, Krishan:
Textfeld</t>
        </r>
      </text>
    </comment>
    <comment ref="L235" authorId="0" shapeId="0" xr:uid="{00000000-0006-0000-0000-00002C0A0000}">
      <text>
        <r>
          <rPr>
            <b/>
            <sz val="9"/>
            <rFont val="Tahoma"/>
            <charset val="1"/>
          </rPr>
          <t xml:space="preserve">Gairola, Krishan:
</t>
        </r>
        <r>
          <rPr>
            <sz val="9"/>
            <rFont val="Tahoma"/>
            <charset val="1"/>
          </rPr>
          <t>Gairola, Krishan:
Textfeld</t>
        </r>
      </text>
    </comment>
    <comment ref="M235" authorId="0" shapeId="0" xr:uid="{00000000-0006-0000-0000-00002D0A0000}">
      <text>
        <r>
          <rPr>
            <b/>
            <sz val="9"/>
            <rFont val="Tahoma"/>
            <charset val="1"/>
          </rPr>
          <t xml:space="preserve">Gairola, Krishan:
</t>
        </r>
        <r>
          <rPr>
            <sz val="9"/>
            <rFont val="Tahoma"/>
            <charset val="1"/>
          </rPr>
          <t>Gairola, Krishan:
Textfeld</t>
        </r>
      </text>
    </comment>
    <comment ref="N235" authorId="0" shapeId="0" xr:uid="{00000000-0006-0000-0000-00002E0A0000}">
      <text>
        <r>
          <rPr>
            <b/>
            <sz val="9"/>
            <rFont val="Tahoma"/>
            <charset val="1"/>
          </rPr>
          <t xml:space="preserve">Gairola, Krishan:
</t>
        </r>
        <r>
          <rPr>
            <sz val="9"/>
            <rFont val="Tahoma"/>
            <charset val="1"/>
          </rPr>
          <t>Gairola, Krishan:
Textfeld</t>
        </r>
      </text>
    </comment>
    <comment ref="O235" authorId="0" shapeId="0" xr:uid="{00000000-0006-0000-0000-00002F0A0000}">
      <text>
        <r>
          <rPr>
            <b/>
            <sz val="9"/>
            <rFont val="Tahoma"/>
            <charset val="1"/>
          </rPr>
          <t xml:space="preserve">Gairola, Krishan:
</t>
        </r>
        <r>
          <rPr>
            <sz val="9"/>
            <rFont val="Tahoma"/>
            <charset val="1"/>
          </rPr>
          <t>Gairola, Krishan:
Textfeld</t>
        </r>
      </text>
    </comment>
    <comment ref="P235" authorId="0" shapeId="0" xr:uid="{00000000-0006-0000-0000-0000300A0000}">
      <text>
        <r>
          <rPr>
            <b/>
            <sz val="9"/>
            <rFont val="Tahoma"/>
            <charset val="1"/>
          </rPr>
          <t xml:space="preserve">Gairola, Krishan:
</t>
        </r>
        <r>
          <rPr>
            <sz val="9"/>
            <rFont val="Tahoma"/>
            <charset val="1"/>
          </rPr>
          <t>Gairola, Krishan:
Textfeld</t>
        </r>
      </text>
    </comment>
    <comment ref="Q235" authorId="0" shapeId="0" xr:uid="{00000000-0006-0000-0000-0000310A0000}">
      <text>
        <r>
          <rPr>
            <b/>
            <sz val="9"/>
            <rFont val="Tahoma"/>
            <charset val="1"/>
          </rPr>
          <t xml:space="preserve">Gairola, Krishan:
</t>
        </r>
        <r>
          <rPr>
            <sz val="9"/>
            <rFont val="Tahoma"/>
            <charset val="1"/>
          </rPr>
          <t>Gairola, Krishan:
Textfeld</t>
        </r>
      </text>
    </comment>
    <comment ref="R235" authorId="0" shapeId="0" xr:uid="{00000000-0006-0000-0000-0000320A0000}">
      <text>
        <r>
          <rPr>
            <b/>
            <sz val="9"/>
            <rFont val="Tahoma"/>
            <charset val="1"/>
          </rPr>
          <t xml:space="preserve">Gairola, Krishan:
</t>
        </r>
        <r>
          <rPr>
            <sz val="9"/>
            <rFont val="Tahoma"/>
            <charset val="1"/>
          </rPr>
          <t>Gairola, Krishan:
Textfeld</t>
        </r>
      </text>
    </comment>
    <comment ref="S235" authorId="0" shapeId="0" xr:uid="{00000000-0006-0000-0000-0000330A0000}">
      <text>
        <r>
          <rPr>
            <b/>
            <sz val="9"/>
            <rFont val="Tahoma"/>
            <charset val="1"/>
          </rPr>
          <t xml:space="preserve">Gairola, Krishan:
</t>
        </r>
        <r>
          <rPr>
            <sz val="9"/>
            <rFont val="Tahoma"/>
            <charset val="1"/>
          </rPr>
          <t>Gairola, Krishan:
Textfeld</t>
        </r>
      </text>
    </comment>
    <comment ref="T235" authorId="0" shapeId="0" xr:uid="{00000000-0006-0000-0000-0000340A0000}">
      <text>
        <r>
          <rPr>
            <b/>
            <sz val="9"/>
            <rFont val="Tahoma"/>
            <charset val="1"/>
          </rPr>
          <t xml:space="preserve">Gairola, Krishan:
</t>
        </r>
        <r>
          <rPr>
            <sz val="9"/>
            <rFont val="Tahoma"/>
            <charset val="1"/>
          </rPr>
          <t>Gairola, Krishan:
Textfeld</t>
        </r>
      </text>
    </comment>
    <comment ref="U235" authorId="0" shapeId="0" xr:uid="{00000000-0006-0000-0000-0000350A0000}">
      <text>
        <r>
          <rPr>
            <b/>
            <sz val="9"/>
            <rFont val="Tahoma"/>
            <charset val="1"/>
          </rPr>
          <t xml:space="preserve">Gairola, Krishan:
</t>
        </r>
        <r>
          <rPr>
            <sz val="9"/>
            <rFont val="Tahoma"/>
            <charset val="1"/>
          </rPr>
          <t>Gairola, Krishan:
Textfeld</t>
        </r>
      </text>
    </comment>
    <comment ref="V235" authorId="0" shapeId="0" xr:uid="{00000000-0006-0000-0000-0000360A0000}">
      <text>
        <r>
          <rPr>
            <b/>
            <sz val="9"/>
            <rFont val="Tahoma"/>
            <charset val="1"/>
          </rPr>
          <t xml:space="preserve">Gairola, Krishan:
</t>
        </r>
        <r>
          <rPr>
            <sz val="9"/>
            <rFont val="Tahoma"/>
            <charset val="1"/>
          </rPr>
          <t>Gairola, Krishan:
Textfeld</t>
        </r>
      </text>
    </comment>
    <comment ref="W235" authorId="0" shapeId="0" xr:uid="{00000000-0006-0000-0000-0000370A0000}">
      <text>
        <r>
          <rPr>
            <b/>
            <sz val="9"/>
            <rFont val="Tahoma"/>
            <charset val="1"/>
          </rPr>
          <t xml:space="preserve">Gairola, Krishan:
</t>
        </r>
        <r>
          <rPr>
            <sz val="9"/>
            <rFont val="Tahoma"/>
            <charset val="1"/>
          </rPr>
          <t>Gairola, Krishan:
Textfeld</t>
        </r>
      </text>
    </comment>
    <comment ref="X235" authorId="0" shapeId="0" xr:uid="{00000000-0006-0000-0000-0000380A0000}">
      <text>
        <r>
          <rPr>
            <b/>
            <sz val="9"/>
            <rFont val="Tahoma"/>
            <charset val="1"/>
          </rPr>
          <t xml:space="preserve">Gairola, Krishan:
</t>
        </r>
        <r>
          <rPr>
            <sz val="9"/>
            <rFont val="Tahoma"/>
            <charset val="1"/>
          </rPr>
          <t>Gairola, Krishan:
Textfeld</t>
        </r>
      </text>
    </comment>
    <comment ref="Y235" authorId="0" shapeId="0" xr:uid="{00000000-0006-0000-0000-0000390A0000}">
      <text>
        <r>
          <rPr>
            <b/>
            <sz val="9"/>
            <rFont val="Tahoma"/>
            <charset val="1"/>
          </rPr>
          <t xml:space="preserve">Gairola, Krishan:
</t>
        </r>
        <r>
          <rPr>
            <sz val="9"/>
            <rFont val="Tahoma"/>
            <charset val="1"/>
          </rPr>
          <t>Gairola, Krishan:
Textfeld</t>
        </r>
      </text>
    </comment>
    <comment ref="Z235" authorId="0" shapeId="0" xr:uid="{00000000-0006-0000-0000-00003A0A0000}">
      <text>
        <r>
          <rPr>
            <b/>
            <sz val="9"/>
            <rFont val="Tahoma"/>
            <charset val="1"/>
          </rPr>
          <t xml:space="preserve">Gairola, Krishan:
</t>
        </r>
        <r>
          <rPr>
            <sz val="9"/>
            <rFont val="Tahoma"/>
            <charset val="1"/>
          </rPr>
          <t>Gairola, Krishan:
Textfeld</t>
        </r>
      </text>
    </comment>
    <comment ref="I236" authorId="0" shapeId="0" xr:uid="{00000000-0006-0000-0000-00003B0A0000}">
      <text>
        <r>
          <rPr>
            <b/>
            <sz val="9"/>
            <rFont val="Tahoma"/>
            <charset val="1"/>
          </rPr>
          <t xml:space="preserve">von Kleist, Björn:
</t>
        </r>
        <r>
          <rPr>
            <sz val="9"/>
            <rFont val="Tahoma"/>
            <charset val="1"/>
          </rPr>
          <t>von Kleist, Björn:
CO2-Wert</t>
        </r>
      </text>
    </comment>
    <comment ref="J236" authorId="0" shapeId="0" xr:uid="{00000000-0006-0000-0000-00003C0A0000}">
      <text>
        <r>
          <rPr>
            <b/>
            <sz val="9"/>
            <rFont val="Tahoma"/>
            <charset val="1"/>
          </rPr>
          <t xml:space="preserve">von Kleist, Björn:
</t>
        </r>
        <r>
          <rPr>
            <sz val="9"/>
            <rFont val="Tahoma"/>
            <charset val="1"/>
          </rPr>
          <t>von Kleist, Björn:
CO2-Wert</t>
        </r>
      </text>
    </comment>
    <comment ref="K236" authorId="0" shapeId="0" xr:uid="{00000000-0006-0000-0000-00003D0A0000}">
      <text>
        <r>
          <rPr>
            <b/>
            <sz val="9"/>
            <rFont val="Tahoma"/>
            <charset val="1"/>
          </rPr>
          <t xml:space="preserve">von Kleist, Björn:
</t>
        </r>
        <r>
          <rPr>
            <sz val="9"/>
            <rFont val="Tahoma"/>
            <charset val="1"/>
          </rPr>
          <t>von Kleist, Björn:
CO2-Wert</t>
        </r>
      </text>
    </comment>
    <comment ref="L236" authorId="0" shapeId="0" xr:uid="{00000000-0006-0000-0000-00003E0A0000}">
      <text>
        <r>
          <rPr>
            <b/>
            <sz val="9"/>
            <rFont val="Tahoma"/>
            <charset val="1"/>
          </rPr>
          <t xml:space="preserve">von Kleist, Björn:
</t>
        </r>
        <r>
          <rPr>
            <sz val="9"/>
            <rFont val="Tahoma"/>
            <charset val="1"/>
          </rPr>
          <t>von Kleist, Björn:
CO2-Wert</t>
        </r>
      </text>
    </comment>
    <comment ref="M236" authorId="0" shapeId="0" xr:uid="{00000000-0006-0000-0000-00003F0A0000}">
      <text>
        <r>
          <rPr>
            <b/>
            <sz val="9"/>
            <rFont val="Tahoma"/>
            <charset val="1"/>
          </rPr>
          <t xml:space="preserve">von Kleist, Björn:
</t>
        </r>
        <r>
          <rPr>
            <sz val="9"/>
            <rFont val="Tahoma"/>
            <charset val="1"/>
          </rPr>
          <t>von Kleist, Björn:
CO2-Wert</t>
        </r>
      </text>
    </comment>
    <comment ref="N236" authorId="0" shapeId="0" xr:uid="{00000000-0006-0000-0000-0000400A0000}">
      <text>
        <r>
          <rPr>
            <b/>
            <sz val="9"/>
            <rFont val="Tahoma"/>
            <charset val="1"/>
          </rPr>
          <t xml:space="preserve">von Kleist, Björn:
</t>
        </r>
        <r>
          <rPr>
            <sz val="9"/>
            <rFont val="Tahoma"/>
            <charset val="1"/>
          </rPr>
          <t>von Kleist, Björn:
CO2-Wert</t>
        </r>
      </text>
    </comment>
    <comment ref="O236" authorId="0" shapeId="0" xr:uid="{00000000-0006-0000-0000-0000410A0000}">
      <text>
        <r>
          <rPr>
            <b/>
            <sz val="9"/>
            <rFont val="Tahoma"/>
            <charset val="1"/>
          </rPr>
          <t xml:space="preserve">von Kleist, Björn:
</t>
        </r>
        <r>
          <rPr>
            <sz val="9"/>
            <rFont val="Tahoma"/>
            <charset val="1"/>
          </rPr>
          <t>von Kleist, Björn:
CO2-Wert</t>
        </r>
      </text>
    </comment>
    <comment ref="P236" authorId="0" shapeId="0" xr:uid="{00000000-0006-0000-0000-0000420A0000}">
      <text>
        <r>
          <rPr>
            <b/>
            <sz val="9"/>
            <rFont val="Tahoma"/>
            <charset val="1"/>
          </rPr>
          <t xml:space="preserve">von Kleist, Björn:
</t>
        </r>
        <r>
          <rPr>
            <sz val="9"/>
            <rFont val="Tahoma"/>
            <charset val="1"/>
          </rPr>
          <t>von Kleist, Björn:
CO2-Wert</t>
        </r>
      </text>
    </comment>
    <comment ref="Q236" authorId="0" shapeId="0" xr:uid="{00000000-0006-0000-0000-0000430A0000}">
      <text>
        <r>
          <rPr>
            <b/>
            <sz val="9"/>
            <rFont val="Tahoma"/>
            <charset val="1"/>
          </rPr>
          <t xml:space="preserve">von Kleist, Björn:
</t>
        </r>
        <r>
          <rPr>
            <sz val="9"/>
            <rFont val="Tahoma"/>
            <charset val="1"/>
          </rPr>
          <t>von Kleist, Björn:
CO2-Wert</t>
        </r>
      </text>
    </comment>
    <comment ref="R236" authorId="0" shapeId="0" xr:uid="{00000000-0006-0000-0000-0000440A0000}">
      <text>
        <r>
          <rPr>
            <b/>
            <sz val="9"/>
            <rFont val="Tahoma"/>
            <charset val="1"/>
          </rPr>
          <t xml:space="preserve">von Kleist, Björn:
</t>
        </r>
        <r>
          <rPr>
            <sz val="9"/>
            <rFont val="Tahoma"/>
            <charset val="1"/>
          </rPr>
          <t>von Kleist, Björn:
CO2-Wert</t>
        </r>
      </text>
    </comment>
    <comment ref="S236" authorId="0" shapeId="0" xr:uid="{00000000-0006-0000-0000-0000450A0000}">
      <text>
        <r>
          <rPr>
            <b/>
            <sz val="9"/>
            <rFont val="Tahoma"/>
            <charset val="1"/>
          </rPr>
          <t xml:space="preserve">von Kleist, Björn:
</t>
        </r>
        <r>
          <rPr>
            <sz val="9"/>
            <rFont val="Tahoma"/>
            <charset val="1"/>
          </rPr>
          <t>von Kleist, Björn:
CO2-Wert</t>
        </r>
      </text>
    </comment>
    <comment ref="T236" authorId="0" shapeId="0" xr:uid="{00000000-0006-0000-0000-0000460A0000}">
      <text>
        <r>
          <rPr>
            <b/>
            <sz val="9"/>
            <rFont val="Tahoma"/>
            <charset val="1"/>
          </rPr>
          <t xml:space="preserve">von Kleist, Björn:
</t>
        </r>
        <r>
          <rPr>
            <sz val="9"/>
            <rFont val="Tahoma"/>
            <charset val="1"/>
          </rPr>
          <t>von Kleist, Björn:
CO2-Wert</t>
        </r>
      </text>
    </comment>
    <comment ref="U236" authorId="0" shapeId="0" xr:uid="{00000000-0006-0000-0000-0000470A0000}">
      <text>
        <r>
          <rPr>
            <b/>
            <sz val="9"/>
            <rFont val="Tahoma"/>
            <charset val="1"/>
          </rPr>
          <t xml:space="preserve">von Kleist, Björn:
</t>
        </r>
        <r>
          <rPr>
            <sz val="9"/>
            <rFont val="Tahoma"/>
            <charset val="1"/>
          </rPr>
          <t>von Kleist, Björn:
CO2-Wert</t>
        </r>
      </text>
    </comment>
    <comment ref="V236" authorId="0" shapeId="0" xr:uid="{00000000-0006-0000-0000-0000480A0000}">
      <text>
        <r>
          <rPr>
            <b/>
            <sz val="9"/>
            <rFont val="Tahoma"/>
            <charset val="1"/>
          </rPr>
          <t xml:space="preserve">von Kleist, Björn:
</t>
        </r>
        <r>
          <rPr>
            <sz val="9"/>
            <rFont val="Tahoma"/>
            <charset val="1"/>
          </rPr>
          <t>von Kleist, Björn:
CO2-Wert</t>
        </r>
      </text>
    </comment>
    <comment ref="W236" authorId="0" shapeId="0" xr:uid="{00000000-0006-0000-0000-0000490A0000}">
      <text>
        <r>
          <rPr>
            <b/>
            <sz val="9"/>
            <rFont val="Tahoma"/>
            <charset val="1"/>
          </rPr>
          <t xml:space="preserve">von Kleist, Björn:
</t>
        </r>
        <r>
          <rPr>
            <sz val="9"/>
            <rFont val="Tahoma"/>
            <charset val="1"/>
          </rPr>
          <t>von Kleist, Björn:
CO2-Wert</t>
        </r>
      </text>
    </comment>
    <comment ref="X236" authorId="0" shapeId="0" xr:uid="{00000000-0006-0000-0000-00004A0A0000}">
      <text>
        <r>
          <rPr>
            <b/>
            <sz val="9"/>
            <rFont val="Tahoma"/>
            <charset val="1"/>
          </rPr>
          <t xml:space="preserve">von Kleist, Björn:
</t>
        </r>
        <r>
          <rPr>
            <sz val="9"/>
            <rFont val="Tahoma"/>
            <charset val="1"/>
          </rPr>
          <t>von Kleist, Björn:
CO2-Wert</t>
        </r>
      </text>
    </comment>
    <comment ref="Y236" authorId="0" shapeId="0" xr:uid="{00000000-0006-0000-0000-00004B0A0000}">
      <text>
        <r>
          <rPr>
            <b/>
            <sz val="9"/>
            <rFont val="Tahoma"/>
            <charset val="1"/>
          </rPr>
          <t xml:space="preserve">von Kleist, Björn:
</t>
        </r>
        <r>
          <rPr>
            <sz val="9"/>
            <rFont val="Tahoma"/>
            <charset val="1"/>
          </rPr>
          <t>von Kleist, Björn:
CO2-Wert</t>
        </r>
      </text>
    </comment>
    <comment ref="Z236" authorId="0" shapeId="0" xr:uid="{00000000-0006-0000-0000-00004C0A0000}">
      <text>
        <r>
          <rPr>
            <b/>
            <sz val="9"/>
            <rFont val="Tahoma"/>
            <charset val="1"/>
          </rPr>
          <t xml:space="preserve">von Kleist, Björn:
</t>
        </r>
        <r>
          <rPr>
            <sz val="9"/>
            <rFont val="Tahoma"/>
            <charset val="1"/>
          </rPr>
          <t>von Kleist, Björn:
CO2-Wert</t>
        </r>
      </text>
    </comment>
    <comment ref="I237" authorId="0" shapeId="0" xr:uid="{00000000-0006-0000-0000-00004D0A0000}">
      <text>
        <r>
          <rPr>
            <b/>
            <sz val="9"/>
            <rFont val="Tahoma"/>
            <charset val="1"/>
          </rPr>
          <t xml:space="preserve">Gairola, Krishan:
</t>
        </r>
        <r>
          <rPr>
            <sz val="9"/>
            <rFont val="Tahoma"/>
            <charset val="1"/>
          </rPr>
          <t>Gairola, Krishan:
Textfeld</t>
        </r>
      </text>
    </comment>
    <comment ref="J237" authorId="0" shapeId="0" xr:uid="{00000000-0006-0000-0000-00004E0A0000}">
      <text>
        <r>
          <rPr>
            <b/>
            <sz val="9"/>
            <rFont val="Tahoma"/>
            <charset val="1"/>
          </rPr>
          <t xml:space="preserve">Gairola, Krishan:
</t>
        </r>
        <r>
          <rPr>
            <sz val="9"/>
            <rFont val="Tahoma"/>
            <charset val="1"/>
          </rPr>
          <t>Gairola, Krishan:
Textfeld</t>
        </r>
      </text>
    </comment>
    <comment ref="K237" authorId="0" shapeId="0" xr:uid="{00000000-0006-0000-0000-00004F0A0000}">
      <text>
        <r>
          <rPr>
            <b/>
            <sz val="9"/>
            <rFont val="Tahoma"/>
            <charset val="1"/>
          </rPr>
          <t xml:space="preserve">Gairola, Krishan:
</t>
        </r>
        <r>
          <rPr>
            <sz val="9"/>
            <rFont val="Tahoma"/>
            <charset val="1"/>
          </rPr>
          <t>Gairola, Krishan:
Textfeld</t>
        </r>
      </text>
    </comment>
    <comment ref="L237" authorId="0" shapeId="0" xr:uid="{00000000-0006-0000-0000-0000500A0000}">
      <text>
        <r>
          <rPr>
            <b/>
            <sz val="9"/>
            <rFont val="Tahoma"/>
            <charset val="1"/>
          </rPr>
          <t xml:space="preserve">Gairola, Krishan:
</t>
        </r>
        <r>
          <rPr>
            <sz val="9"/>
            <rFont val="Tahoma"/>
            <charset val="1"/>
          </rPr>
          <t>Gairola, Krishan:
Textfeld</t>
        </r>
      </text>
    </comment>
    <comment ref="M237" authorId="0" shapeId="0" xr:uid="{00000000-0006-0000-0000-0000510A0000}">
      <text>
        <r>
          <rPr>
            <b/>
            <sz val="9"/>
            <rFont val="Tahoma"/>
            <charset val="1"/>
          </rPr>
          <t xml:space="preserve">Gairola, Krishan:
</t>
        </r>
        <r>
          <rPr>
            <sz val="9"/>
            <rFont val="Tahoma"/>
            <charset val="1"/>
          </rPr>
          <t>Gairola, Krishan:
Textfeld</t>
        </r>
      </text>
    </comment>
    <comment ref="N237" authorId="0" shapeId="0" xr:uid="{00000000-0006-0000-0000-0000520A0000}">
      <text>
        <r>
          <rPr>
            <b/>
            <sz val="9"/>
            <rFont val="Tahoma"/>
            <charset val="1"/>
          </rPr>
          <t xml:space="preserve">Gairola, Krishan:
</t>
        </r>
        <r>
          <rPr>
            <sz val="9"/>
            <rFont val="Tahoma"/>
            <charset val="1"/>
          </rPr>
          <t>Gairola, Krishan:
Textfeld</t>
        </r>
      </text>
    </comment>
    <comment ref="O237" authorId="0" shapeId="0" xr:uid="{00000000-0006-0000-0000-0000530A0000}">
      <text>
        <r>
          <rPr>
            <b/>
            <sz val="9"/>
            <rFont val="Tahoma"/>
            <charset val="1"/>
          </rPr>
          <t xml:space="preserve">Gairola, Krishan:
</t>
        </r>
        <r>
          <rPr>
            <sz val="9"/>
            <rFont val="Tahoma"/>
            <charset val="1"/>
          </rPr>
          <t>Gairola, Krishan:
Textfeld</t>
        </r>
      </text>
    </comment>
    <comment ref="P237" authorId="0" shapeId="0" xr:uid="{00000000-0006-0000-0000-0000540A0000}">
      <text>
        <r>
          <rPr>
            <b/>
            <sz val="9"/>
            <rFont val="Tahoma"/>
            <charset val="1"/>
          </rPr>
          <t xml:space="preserve">Gairola, Krishan:
</t>
        </r>
        <r>
          <rPr>
            <sz val="9"/>
            <rFont val="Tahoma"/>
            <charset val="1"/>
          </rPr>
          <t>Gairola, Krishan:
Textfeld</t>
        </r>
      </text>
    </comment>
    <comment ref="Q237" authorId="0" shapeId="0" xr:uid="{00000000-0006-0000-0000-0000550A0000}">
      <text>
        <r>
          <rPr>
            <b/>
            <sz val="9"/>
            <rFont val="Tahoma"/>
            <charset val="1"/>
          </rPr>
          <t xml:space="preserve">Gairola, Krishan:
</t>
        </r>
        <r>
          <rPr>
            <sz val="9"/>
            <rFont val="Tahoma"/>
            <charset val="1"/>
          </rPr>
          <t>Gairola, Krishan:
Textfeld</t>
        </r>
      </text>
    </comment>
    <comment ref="R237" authorId="0" shapeId="0" xr:uid="{00000000-0006-0000-0000-0000560A0000}">
      <text>
        <r>
          <rPr>
            <b/>
            <sz val="9"/>
            <rFont val="Tahoma"/>
            <charset val="1"/>
          </rPr>
          <t xml:space="preserve">Gairola, Krishan:
</t>
        </r>
        <r>
          <rPr>
            <sz val="9"/>
            <rFont val="Tahoma"/>
            <charset val="1"/>
          </rPr>
          <t>Gairola, Krishan:
Textfeld</t>
        </r>
      </text>
    </comment>
    <comment ref="S237" authorId="0" shapeId="0" xr:uid="{00000000-0006-0000-0000-0000570A0000}">
      <text>
        <r>
          <rPr>
            <b/>
            <sz val="9"/>
            <rFont val="Tahoma"/>
            <charset val="1"/>
          </rPr>
          <t xml:space="preserve">Gairola, Krishan:
</t>
        </r>
        <r>
          <rPr>
            <sz val="9"/>
            <rFont val="Tahoma"/>
            <charset val="1"/>
          </rPr>
          <t>Gairola, Krishan:
Textfeld</t>
        </r>
      </text>
    </comment>
    <comment ref="T237" authorId="0" shapeId="0" xr:uid="{00000000-0006-0000-0000-0000580A0000}">
      <text>
        <r>
          <rPr>
            <b/>
            <sz val="9"/>
            <rFont val="Tahoma"/>
            <charset val="1"/>
          </rPr>
          <t xml:space="preserve">Gairola, Krishan:
</t>
        </r>
        <r>
          <rPr>
            <sz val="9"/>
            <rFont val="Tahoma"/>
            <charset val="1"/>
          </rPr>
          <t>Gairola, Krishan:
Textfeld</t>
        </r>
      </text>
    </comment>
    <comment ref="U237" authorId="0" shapeId="0" xr:uid="{00000000-0006-0000-0000-0000590A0000}">
      <text>
        <r>
          <rPr>
            <b/>
            <sz val="9"/>
            <rFont val="Tahoma"/>
            <charset val="1"/>
          </rPr>
          <t xml:space="preserve">Gairola, Krishan:
</t>
        </r>
        <r>
          <rPr>
            <sz val="9"/>
            <rFont val="Tahoma"/>
            <charset val="1"/>
          </rPr>
          <t>Gairola, Krishan:
Textfeld</t>
        </r>
      </text>
    </comment>
    <comment ref="V237" authorId="0" shapeId="0" xr:uid="{00000000-0006-0000-0000-00005A0A0000}">
      <text>
        <r>
          <rPr>
            <b/>
            <sz val="9"/>
            <rFont val="Tahoma"/>
            <charset val="1"/>
          </rPr>
          <t xml:space="preserve">Gairola, Krishan:
</t>
        </r>
        <r>
          <rPr>
            <sz val="9"/>
            <rFont val="Tahoma"/>
            <charset val="1"/>
          </rPr>
          <t>Gairola, Krishan:
Textfeld</t>
        </r>
      </text>
    </comment>
    <comment ref="W237" authorId="0" shapeId="0" xr:uid="{00000000-0006-0000-0000-00005B0A0000}">
      <text>
        <r>
          <rPr>
            <b/>
            <sz val="9"/>
            <rFont val="Tahoma"/>
            <charset val="1"/>
          </rPr>
          <t xml:space="preserve">Gairola, Krishan:
</t>
        </r>
        <r>
          <rPr>
            <sz val="9"/>
            <rFont val="Tahoma"/>
            <charset val="1"/>
          </rPr>
          <t>Gairola, Krishan:
Textfeld</t>
        </r>
      </text>
    </comment>
    <comment ref="X237" authorId="0" shapeId="0" xr:uid="{00000000-0006-0000-0000-00005C0A0000}">
      <text>
        <r>
          <rPr>
            <b/>
            <sz val="9"/>
            <rFont val="Tahoma"/>
            <charset val="1"/>
          </rPr>
          <t xml:space="preserve">Gairola, Krishan:
</t>
        </r>
        <r>
          <rPr>
            <sz val="9"/>
            <rFont val="Tahoma"/>
            <charset val="1"/>
          </rPr>
          <t>Gairola, Krishan:
Textfeld</t>
        </r>
      </text>
    </comment>
    <comment ref="Y237" authorId="0" shapeId="0" xr:uid="{00000000-0006-0000-0000-00005D0A0000}">
      <text>
        <r>
          <rPr>
            <b/>
            <sz val="9"/>
            <rFont val="Tahoma"/>
            <charset val="1"/>
          </rPr>
          <t xml:space="preserve">Gairola, Krishan:
</t>
        </r>
        <r>
          <rPr>
            <sz val="9"/>
            <rFont val="Tahoma"/>
            <charset val="1"/>
          </rPr>
          <t>Gairola, Krishan:
Textfeld</t>
        </r>
      </text>
    </comment>
    <comment ref="Z237" authorId="0" shapeId="0" xr:uid="{00000000-0006-0000-0000-00005E0A0000}">
      <text>
        <r>
          <rPr>
            <b/>
            <sz val="9"/>
            <rFont val="Tahoma"/>
            <charset val="1"/>
          </rPr>
          <t xml:space="preserve">Gairola, Krishan:
</t>
        </r>
        <r>
          <rPr>
            <sz val="9"/>
            <rFont val="Tahoma"/>
            <charset val="1"/>
          </rPr>
          <t>Gairola, Krishan:
Textfeld</t>
        </r>
      </text>
    </comment>
    <comment ref="I238" authorId="0" shapeId="0" xr:uid="{00000000-0006-0000-0000-00005F0A0000}">
      <text>
        <r>
          <rPr>
            <b/>
            <sz val="9"/>
            <rFont val="Tahoma"/>
            <charset val="1"/>
          </rPr>
          <t xml:space="preserve">von Kleist, Björn:
</t>
        </r>
        <r>
          <rPr>
            <sz val="9"/>
            <rFont val="Tahoma"/>
            <charset val="1"/>
          </rPr>
          <t>von Kleist, Björn:
CO2-Wert</t>
        </r>
      </text>
    </comment>
    <comment ref="J238" authorId="0" shapeId="0" xr:uid="{00000000-0006-0000-0000-0000600A0000}">
      <text>
        <r>
          <rPr>
            <b/>
            <sz val="9"/>
            <rFont val="Tahoma"/>
            <charset val="1"/>
          </rPr>
          <t xml:space="preserve">von Kleist, Björn:
</t>
        </r>
        <r>
          <rPr>
            <sz val="9"/>
            <rFont val="Tahoma"/>
            <charset val="1"/>
          </rPr>
          <t>von Kleist, Björn:
CO2-Wert</t>
        </r>
      </text>
    </comment>
    <comment ref="K238" authorId="0" shapeId="0" xr:uid="{00000000-0006-0000-0000-0000610A0000}">
      <text>
        <r>
          <rPr>
            <b/>
            <sz val="9"/>
            <rFont val="Tahoma"/>
            <charset val="1"/>
          </rPr>
          <t xml:space="preserve">von Kleist, Björn:
</t>
        </r>
        <r>
          <rPr>
            <sz val="9"/>
            <rFont val="Tahoma"/>
            <charset val="1"/>
          </rPr>
          <t>von Kleist, Björn:
CO2-Wert</t>
        </r>
      </text>
    </comment>
    <comment ref="L238" authorId="0" shapeId="0" xr:uid="{00000000-0006-0000-0000-0000620A0000}">
      <text>
        <r>
          <rPr>
            <b/>
            <sz val="9"/>
            <rFont val="Tahoma"/>
            <charset val="1"/>
          </rPr>
          <t xml:space="preserve">von Kleist, Björn:
</t>
        </r>
        <r>
          <rPr>
            <sz val="9"/>
            <rFont val="Tahoma"/>
            <charset val="1"/>
          </rPr>
          <t>von Kleist, Björn:
CO2-Wert</t>
        </r>
      </text>
    </comment>
    <comment ref="M238" authorId="0" shapeId="0" xr:uid="{00000000-0006-0000-0000-0000630A0000}">
      <text>
        <r>
          <rPr>
            <b/>
            <sz val="9"/>
            <rFont val="Tahoma"/>
            <charset val="1"/>
          </rPr>
          <t xml:space="preserve">von Kleist, Björn:
</t>
        </r>
        <r>
          <rPr>
            <sz val="9"/>
            <rFont val="Tahoma"/>
            <charset val="1"/>
          </rPr>
          <t>von Kleist, Björn:
CO2-Wert</t>
        </r>
      </text>
    </comment>
    <comment ref="N238" authorId="0" shapeId="0" xr:uid="{00000000-0006-0000-0000-0000640A0000}">
      <text>
        <r>
          <rPr>
            <b/>
            <sz val="9"/>
            <rFont val="Tahoma"/>
            <charset val="1"/>
          </rPr>
          <t xml:space="preserve">von Kleist, Björn:
</t>
        </r>
        <r>
          <rPr>
            <sz val="9"/>
            <rFont val="Tahoma"/>
            <charset val="1"/>
          </rPr>
          <t>von Kleist, Björn:
CO2-Wert</t>
        </r>
      </text>
    </comment>
    <comment ref="O238" authorId="0" shapeId="0" xr:uid="{00000000-0006-0000-0000-0000650A0000}">
      <text>
        <r>
          <rPr>
            <b/>
            <sz val="9"/>
            <rFont val="Tahoma"/>
            <charset val="1"/>
          </rPr>
          <t xml:space="preserve">von Kleist, Björn:
</t>
        </r>
        <r>
          <rPr>
            <sz val="9"/>
            <rFont val="Tahoma"/>
            <charset val="1"/>
          </rPr>
          <t>von Kleist, Björn:
CO2-Wert</t>
        </r>
      </text>
    </comment>
    <comment ref="P238" authorId="0" shapeId="0" xr:uid="{00000000-0006-0000-0000-0000660A0000}">
      <text>
        <r>
          <rPr>
            <b/>
            <sz val="9"/>
            <rFont val="Tahoma"/>
            <charset val="1"/>
          </rPr>
          <t xml:space="preserve">von Kleist, Björn:
</t>
        </r>
        <r>
          <rPr>
            <sz val="9"/>
            <rFont val="Tahoma"/>
            <charset val="1"/>
          </rPr>
          <t>von Kleist, Björn:
CO2-Wert</t>
        </r>
      </text>
    </comment>
    <comment ref="Q238" authorId="0" shapeId="0" xr:uid="{00000000-0006-0000-0000-0000670A0000}">
      <text>
        <r>
          <rPr>
            <b/>
            <sz val="9"/>
            <rFont val="Tahoma"/>
            <charset val="1"/>
          </rPr>
          <t xml:space="preserve">von Kleist, Björn:
</t>
        </r>
        <r>
          <rPr>
            <sz val="9"/>
            <rFont val="Tahoma"/>
            <charset val="1"/>
          </rPr>
          <t>von Kleist, Björn:
CO2-Wert</t>
        </r>
      </text>
    </comment>
    <comment ref="R238" authorId="0" shapeId="0" xr:uid="{00000000-0006-0000-0000-0000680A0000}">
      <text>
        <r>
          <rPr>
            <b/>
            <sz val="9"/>
            <rFont val="Tahoma"/>
            <charset val="1"/>
          </rPr>
          <t xml:space="preserve">von Kleist, Björn:
</t>
        </r>
        <r>
          <rPr>
            <sz val="9"/>
            <rFont val="Tahoma"/>
            <charset val="1"/>
          </rPr>
          <t>von Kleist, Björn:
CO2-Wert</t>
        </r>
      </text>
    </comment>
    <comment ref="S238" authorId="0" shapeId="0" xr:uid="{00000000-0006-0000-0000-0000690A0000}">
      <text>
        <r>
          <rPr>
            <b/>
            <sz val="9"/>
            <rFont val="Tahoma"/>
            <charset val="1"/>
          </rPr>
          <t xml:space="preserve">von Kleist, Björn:
</t>
        </r>
        <r>
          <rPr>
            <sz val="9"/>
            <rFont val="Tahoma"/>
            <charset val="1"/>
          </rPr>
          <t>von Kleist, Björn:
CO2-Wert</t>
        </r>
      </text>
    </comment>
    <comment ref="T238" authorId="0" shapeId="0" xr:uid="{00000000-0006-0000-0000-00006A0A0000}">
      <text>
        <r>
          <rPr>
            <b/>
            <sz val="9"/>
            <rFont val="Tahoma"/>
            <charset val="1"/>
          </rPr>
          <t xml:space="preserve">von Kleist, Björn:
</t>
        </r>
        <r>
          <rPr>
            <sz val="9"/>
            <rFont val="Tahoma"/>
            <charset val="1"/>
          </rPr>
          <t>von Kleist, Björn:
CO2-Wert</t>
        </r>
      </text>
    </comment>
    <comment ref="U238" authorId="0" shapeId="0" xr:uid="{00000000-0006-0000-0000-00006B0A0000}">
      <text>
        <r>
          <rPr>
            <b/>
            <sz val="9"/>
            <rFont val="Tahoma"/>
            <charset val="1"/>
          </rPr>
          <t xml:space="preserve">von Kleist, Björn:
</t>
        </r>
        <r>
          <rPr>
            <sz val="9"/>
            <rFont val="Tahoma"/>
            <charset val="1"/>
          </rPr>
          <t>von Kleist, Björn:
CO2-Wert</t>
        </r>
      </text>
    </comment>
    <comment ref="V238" authorId="0" shapeId="0" xr:uid="{00000000-0006-0000-0000-00006C0A0000}">
      <text>
        <r>
          <rPr>
            <b/>
            <sz val="9"/>
            <rFont val="Tahoma"/>
            <charset val="1"/>
          </rPr>
          <t xml:space="preserve">von Kleist, Björn:
</t>
        </r>
        <r>
          <rPr>
            <sz val="9"/>
            <rFont val="Tahoma"/>
            <charset val="1"/>
          </rPr>
          <t>von Kleist, Björn:
CO2-Wert</t>
        </r>
      </text>
    </comment>
    <comment ref="W238" authorId="0" shapeId="0" xr:uid="{00000000-0006-0000-0000-00006D0A0000}">
      <text>
        <r>
          <rPr>
            <b/>
            <sz val="9"/>
            <rFont val="Tahoma"/>
            <charset val="1"/>
          </rPr>
          <t xml:space="preserve">von Kleist, Björn:
</t>
        </r>
        <r>
          <rPr>
            <sz val="9"/>
            <rFont val="Tahoma"/>
            <charset val="1"/>
          </rPr>
          <t>von Kleist, Björn:
CO2-Wert</t>
        </r>
      </text>
    </comment>
    <comment ref="X238" authorId="0" shapeId="0" xr:uid="{00000000-0006-0000-0000-00006E0A0000}">
      <text>
        <r>
          <rPr>
            <b/>
            <sz val="9"/>
            <rFont val="Tahoma"/>
            <charset val="1"/>
          </rPr>
          <t xml:space="preserve">von Kleist, Björn:
</t>
        </r>
        <r>
          <rPr>
            <sz val="9"/>
            <rFont val="Tahoma"/>
            <charset val="1"/>
          </rPr>
          <t>von Kleist, Björn:
CO2-Wert</t>
        </r>
      </text>
    </comment>
    <comment ref="Y238" authorId="0" shapeId="0" xr:uid="{00000000-0006-0000-0000-00006F0A0000}">
      <text>
        <r>
          <rPr>
            <b/>
            <sz val="9"/>
            <rFont val="Tahoma"/>
            <charset val="1"/>
          </rPr>
          <t xml:space="preserve">von Kleist, Björn:
</t>
        </r>
        <r>
          <rPr>
            <sz val="9"/>
            <rFont val="Tahoma"/>
            <charset val="1"/>
          </rPr>
          <t>von Kleist, Björn:
CO2-Wert</t>
        </r>
      </text>
    </comment>
    <comment ref="Z238" authorId="0" shapeId="0" xr:uid="{00000000-0006-0000-0000-0000700A0000}">
      <text>
        <r>
          <rPr>
            <b/>
            <sz val="9"/>
            <rFont val="Tahoma"/>
            <charset val="1"/>
          </rPr>
          <t xml:space="preserve">von Kleist, Björn:
</t>
        </r>
        <r>
          <rPr>
            <sz val="9"/>
            <rFont val="Tahoma"/>
            <charset val="1"/>
          </rPr>
          <t>von Kleist, Björn:
CO2-Wert</t>
        </r>
      </text>
    </comment>
    <comment ref="I239" authorId="0" shapeId="0" xr:uid="{00000000-0006-0000-0000-0000710A0000}">
      <text>
        <r>
          <rPr>
            <b/>
            <sz val="9"/>
            <rFont val="Tahoma"/>
            <charset val="1"/>
          </rPr>
          <t xml:space="preserve">Gairola, Krishan:
</t>
        </r>
        <r>
          <rPr>
            <sz val="9"/>
            <rFont val="Tahoma"/>
            <charset val="1"/>
          </rPr>
          <t>Gairola, Krishan:
Textfeld</t>
        </r>
      </text>
    </comment>
    <comment ref="J239" authorId="0" shapeId="0" xr:uid="{00000000-0006-0000-0000-0000720A0000}">
      <text>
        <r>
          <rPr>
            <b/>
            <sz val="9"/>
            <rFont val="Tahoma"/>
            <charset val="1"/>
          </rPr>
          <t xml:space="preserve">Gairola, Krishan:
</t>
        </r>
        <r>
          <rPr>
            <sz val="9"/>
            <rFont val="Tahoma"/>
            <charset val="1"/>
          </rPr>
          <t>Gairola, Krishan:
Textfeld</t>
        </r>
      </text>
    </comment>
    <comment ref="K239" authorId="0" shapeId="0" xr:uid="{00000000-0006-0000-0000-0000730A0000}">
      <text>
        <r>
          <rPr>
            <b/>
            <sz val="9"/>
            <rFont val="Tahoma"/>
            <charset val="1"/>
          </rPr>
          <t xml:space="preserve">Gairola, Krishan:
</t>
        </r>
        <r>
          <rPr>
            <sz val="9"/>
            <rFont val="Tahoma"/>
            <charset val="1"/>
          </rPr>
          <t>Gairola, Krishan:
Textfeld</t>
        </r>
      </text>
    </comment>
    <comment ref="L239" authorId="0" shapeId="0" xr:uid="{00000000-0006-0000-0000-0000740A0000}">
      <text>
        <r>
          <rPr>
            <b/>
            <sz val="9"/>
            <rFont val="Tahoma"/>
            <charset val="1"/>
          </rPr>
          <t xml:space="preserve">Gairola, Krishan:
</t>
        </r>
        <r>
          <rPr>
            <sz val="9"/>
            <rFont val="Tahoma"/>
            <charset val="1"/>
          </rPr>
          <t>Gairola, Krishan:
Textfeld</t>
        </r>
      </text>
    </comment>
    <comment ref="M239" authorId="0" shapeId="0" xr:uid="{00000000-0006-0000-0000-0000750A0000}">
      <text>
        <r>
          <rPr>
            <b/>
            <sz val="9"/>
            <rFont val="Tahoma"/>
            <charset val="1"/>
          </rPr>
          <t xml:space="preserve">Gairola, Krishan:
</t>
        </r>
        <r>
          <rPr>
            <sz val="9"/>
            <rFont val="Tahoma"/>
            <charset val="1"/>
          </rPr>
          <t>Gairola, Krishan:
Textfeld</t>
        </r>
      </text>
    </comment>
    <comment ref="N239" authorId="0" shapeId="0" xr:uid="{00000000-0006-0000-0000-0000760A0000}">
      <text>
        <r>
          <rPr>
            <b/>
            <sz val="9"/>
            <rFont val="Tahoma"/>
            <charset val="1"/>
          </rPr>
          <t xml:space="preserve">Gairola, Krishan:
</t>
        </r>
        <r>
          <rPr>
            <sz val="9"/>
            <rFont val="Tahoma"/>
            <charset val="1"/>
          </rPr>
          <t>Gairola, Krishan:
Textfeld</t>
        </r>
      </text>
    </comment>
    <comment ref="O239" authorId="0" shapeId="0" xr:uid="{00000000-0006-0000-0000-0000770A0000}">
      <text>
        <r>
          <rPr>
            <b/>
            <sz val="9"/>
            <rFont val="Tahoma"/>
            <charset val="1"/>
          </rPr>
          <t xml:space="preserve">Gairola, Krishan:
</t>
        </r>
        <r>
          <rPr>
            <sz val="9"/>
            <rFont val="Tahoma"/>
            <charset val="1"/>
          </rPr>
          <t>Gairola, Krishan:
Textfeld</t>
        </r>
      </text>
    </comment>
    <comment ref="P239" authorId="0" shapeId="0" xr:uid="{00000000-0006-0000-0000-0000780A0000}">
      <text>
        <r>
          <rPr>
            <b/>
            <sz val="9"/>
            <rFont val="Tahoma"/>
            <charset val="1"/>
          </rPr>
          <t xml:space="preserve">Gairola, Krishan:
</t>
        </r>
        <r>
          <rPr>
            <sz val="9"/>
            <rFont val="Tahoma"/>
            <charset val="1"/>
          </rPr>
          <t>Gairola, Krishan:
Textfeld</t>
        </r>
      </text>
    </comment>
    <comment ref="Q239" authorId="0" shapeId="0" xr:uid="{00000000-0006-0000-0000-0000790A0000}">
      <text>
        <r>
          <rPr>
            <b/>
            <sz val="9"/>
            <rFont val="Tahoma"/>
            <charset val="1"/>
          </rPr>
          <t xml:space="preserve">Gairola, Krishan:
</t>
        </r>
        <r>
          <rPr>
            <sz val="9"/>
            <rFont val="Tahoma"/>
            <charset val="1"/>
          </rPr>
          <t>Gairola, Krishan:
Textfeld</t>
        </r>
      </text>
    </comment>
    <comment ref="R239" authorId="0" shapeId="0" xr:uid="{00000000-0006-0000-0000-00007A0A0000}">
      <text>
        <r>
          <rPr>
            <b/>
            <sz val="9"/>
            <rFont val="Tahoma"/>
            <charset val="1"/>
          </rPr>
          <t xml:space="preserve">Gairola, Krishan:
</t>
        </r>
        <r>
          <rPr>
            <sz val="9"/>
            <rFont val="Tahoma"/>
            <charset val="1"/>
          </rPr>
          <t>Gairola, Krishan:
Textfeld</t>
        </r>
      </text>
    </comment>
    <comment ref="S239" authorId="0" shapeId="0" xr:uid="{00000000-0006-0000-0000-00007B0A0000}">
      <text>
        <r>
          <rPr>
            <b/>
            <sz val="9"/>
            <rFont val="Tahoma"/>
            <charset val="1"/>
          </rPr>
          <t xml:space="preserve">Gairola, Krishan:
</t>
        </r>
        <r>
          <rPr>
            <sz val="9"/>
            <rFont val="Tahoma"/>
            <charset val="1"/>
          </rPr>
          <t>Gairola, Krishan:
Textfeld</t>
        </r>
      </text>
    </comment>
    <comment ref="T239" authorId="0" shapeId="0" xr:uid="{00000000-0006-0000-0000-00007C0A0000}">
      <text>
        <r>
          <rPr>
            <b/>
            <sz val="9"/>
            <rFont val="Tahoma"/>
            <charset val="1"/>
          </rPr>
          <t xml:space="preserve">Gairola, Krishan:
</t>
        </r>
        <r>
          <rPr>
            <sz val="9"/>
            <rFont val="Tahoma"/>
            <charset val="1"/>
          </rPr>
          <t>Gairola, Krishan:
Textfeld</t>
        </r>
      </text>
    </comment>
    <comment ref="U239" authorId="0" shapeId="0" xr:uid="{00000000-0006-0000-0000-00007D0A0000}">
      <text>
        <r>
          <rPr>
            <b/>
            <sz val="9"/>
            <rFont val="Tahoma"/>
            <charset val="1"/>
          </rPr>
          <t xml:space="preserve">Gairola, Krishan:
</t>
        </r>
        <r>
          <rPr>
            <sz val="9"/>
            <rFont val="Tahoma"/>
            <charset val="1"/>
          </rPr>
          <t>Gairola, Krishan:
Textfeld</t>
        </r>
      </text>
    </comment>
    <comment ref="V239" authorId="0" shapeId="0" xr:uid="{00000000-0006-0000-0000-00007E0A0000}">
      <text>
        <r>
          <rPr>
            <b/>
            <sz val="9"/>
            <rFont val="Tahoma"/>
            <charset val="1"/>
          </rPr>
          <t xml:space="preserve">Gairola, Krishan:
</t>
        </r>
        <r>
          <rPr>
            <sz val="9"/>
            <rFont val="Tahoma"/>
            <charset val="1"/>
          </rPr>
          <t>Gairola, Krishan:
Textfeld</t>
        </r>
      </text>
    </comment>
    <comment ref="W239" authorId="0" shapeId="0" xr:uid="{00000000-0006-0000-0000-00007F0A0000}">
      <text>
        <r>
          <rPr>
            <b/>
            <sz val="9"/>
            <rFont val="Tahoma"/>
            <charset val="1"/>
          </rPr>
          <t xml:space="preserve">Gairola, Krishan:
</t>
        </r>
        <r>
          <rPr>
            <sz val="9"/>
            <rFont val="Tahoma"/>
            <charset val="1"/>
          </rPr>
          <t>Gairola, Krishan:
Textfeld</t>
        </r>
      </text>
    </comment>
    <comment ref="X239" authorId="0" shapeId="0" xr:uid="{00000000-0006-0000-0000-0000800A0000}">
      <text>
        <r>
          <rPr>
            <b/>
            <sz val="9"/>
            <rFont val="Tahoma"/>
            <charset val="1"/>
          </rPr>
          <t xml:space="preserve">Gairola, Krishan:
</t>
        </r>
        <r>
          <rPr>
            <sz val="9"/>
            <rFont val="Tahoma"/>
            <charset val="1"/>
          </rPr>
          <t>Gairola, Krishan:
Textfeld</t>
        </r>
      </text>
    </comment>
    <comment ref="Y239" authorId="0" shapeId="0" xr:uid="{00000000-0006-0000-0000-0000810A0000}">
      <text>
        <r>
          <rPr>
            <b/>
            <sz val="9"/>
            <rFont val="Tahoma"/>
            <charset val="1"/>
          </rPr>
          <t xml:space="preserve">Gairola, Krishan:
</t>
        </r>
        <r>
          <rPr>
            <sz val="9"/>
            <rFont val="Tahoma"/>
            <charset val="1"/>
          </rPr>
          <t>Gairola, Krishan:
Textfeld</t>
        </r>
      </text>
    </comment>
    <comment ref="Z239" authorId="0" shapeId="0" xr:uid="{00000000-0006-0000-0000-0000820A0000}">
      <text>
        <r>
          <rPr>
            <b/>
            <sz val="9"/>
            <rFont val="Tahoma"/>
            <charset val="1"/>
          </rPr>
          <t xml:space="preserve">Gairola, Krishan:
</t>
        </r>
        <r>
          <rPr>
            <sz val="9"/>
            <rFont val="Tahoma"/>
            <charset val="1"/>
          </rPr>
          <t>Gairola, Krishan:
Textfeld</t>
        </r>
      </text>
    </comment>
    <comment ref="I246" authorId="0" shapeId="0" xr:uid="{00000000-0006-0000-0000-0000830A0000}">
      <text>
        <r>
          <rPr>
            <b/>
            <sz val="9"/>
            <rFont val="Tahoma"/>
            <charset val="1"/>
          </rPr>
          <t xml:space="preserve">von Kleist, Björn:
</t>
        </r>
        <r>
          <rPr>
            <sz val="9"/>
            <rFont val="Tahoma"/>
            <charset val="1"/>
          </rPr>
          <t>von Kleist, Björn:
CO2-Wert</t>
        </r>
      </text>
    </comment>
    <comment ref="J246" authorId="0" shapeId="0" xr:uid="{00000000-0006-0000-0000-0000840A0000}">
      <text>
        <r>
          <rPr>
            <b/>
            <sz val="9"/>
            <rFont val="Tahoma"/>
            <charset val="1"/>
          </rPr>
          <t xml:space="preserve">von Kleist, Björn:
</t>
        </r>
        <r>
          <rPr>
            <sz val="9"/>
            <rFont val="Tahoma"/>
            <charset val="1"/>
          </rPr>
          <t>von Kleist, Björn:
CO2-Wert</t>
        </r>
      </text>
    </comment>
    <comment ref="P246" authorId="0" shapeId="0" xr:uid="{00000000-0006-0000-0000-0000850A0000}">
      <text>
        <r>
          <rPr>
            <b/>
            <sz val="9"/>
            <rFont val="Tahoma"/>
            <charset val="1"/>
          </rPr>
          <t xml:space="preserve">von Kleist, Björn:
</t>
        </r>
        <r>
          <rPr>
            <sz val="9"/>
            <rFont val="Tahoma"/>
            <charset val="1"/>
          </rPr>
          <t>von Kleist, Björn:
CO2-Wert</t>
        </r>
      </text>
    </comment>
    <comment ref="Q246" authorId="0" shapeId="0" xr:uid="{00000000-0006-0000-0000-0000860A0000}">
      <text>
        <r>
          <rPr>
            <b/>
            <sz val="9"/>
            <rFont val="Tahoma"/>
            <charset val="1"/>
          </rPr>
          <t xml:space="preserve">von Kleist, Björn:
</t>
        </r>
        <r>
          <rPr>
            <sz val="9"/>
            <rFont val="Tahoma"/>
            <charset val="1"/>
          </rPr>
          <t>von Kleist, Björn:
CO2-Wert</t>
        </r>
      </text>
    </comment>
    <comment ref="R246" authorId="0" shapeId="0" xr:uid="{00000000-0006-0000-0000-0000870A0000}">
      <text>
        <r>
          <rPr>
            <b/>
            <sz val="9"/>
            <rFont val="Tahoma"/>
            <charset val="1"/>
          </rPr>
          <t xml:space="preserve">von Kleist, Björn:
</t>
        </r>
        <r>
          <rPr>
            <sz val="9"/>
            <rFont val="Tahoma"/>
            <charset val="1"/>
          </rPr>
          <t>von Kleist, Björn:
CO2-Wert</t>
        </r>
      </text>
    </comment>
    <comment ref="S246" authorId="0" shapeId="0" xr:uid="{00000000-0006-0000-0000-0000880A0000}">
      <text>
        <r>
          <rPr>
            <b/>
            <sz val="9"/>
            <rFont val="Tahoma"/>
            <charset val="1"/>
          </rPr>
          <t xml:space="preserve">von Kleist, Björn:
</t>
        </r>
        <r>
          <rPr>
            <sz val="9"/>
            <rFont val="Tahoma"/>
            <charset val="1"/>
          </rPr>
          <t>von Kleist, Björn:
CO2-Wert</t>
        </r>
      </text>
    </comment>
    <comment ref="T246" authorId="0" shapeId="0" xr:uid="{00000000-0006-0000-0000-0000890A0000}">
      <text>
        <r>
          <rPr>
            <b/>
            <sz val="9"/>
            <rFont val="Tahoma"/>
            <charset val="1"/>
          </rPr>
          <t xml:space="preserve">von Kleist, Björn:
</t>
        </r>
        <r>
          <rPr>
            <sz val="9"/>
            <rFont val="Tahoma"/>
            <charset val="1"/>
          </rPr>
          <t>von Kleist, Björn:
CO2-Wert</t>
        </r>
      </text>
    </comment>
    <comment ref="U246" authorId="0" shapeId="0" xr:uid="{00000000-0006-0000-0000-00008A0A0000}">
      <text>
        <r>
          <rPr>
            <b/>
            <sz val="9"/>
            <rFont val="Tahoma"/>
            <charset val="1"/>
          </rPr>
          <t xml:space="preserve">von Kleist, Björn:
</t>
        </r>
        <r>
          <rPr>
            <sz val="9"/>
            <rFont val="Tahoma"/>
            <charset val="1"/>
          </rPr>
          <t>von Kleist, Björn:
CO2-Wert</t>
        </r>
      </text>
    </comment>
    <comment ref="V246" authorId="0" shapeId="0" xr:uid="{00000000-0006-0000-0000-00008B0A0000}">
      <text>
        <r>
          <rPr>
            <b/>
            <sz val="9"/>
            <rFont val="Tahoma"/>
            <charset val="1"/>
          </rPr>
          <t xml:space="preserve">von Kleist, Björn:
</t>
        </r>
        <r>
          <rPr>
            <sz val="9"/>
            <rFont val="Tahoma"/>
            <charset val="1"/>
          </rPr>
          <t>von Kleist, Björn:
CO2-Wert</t>
        </r>
      </text>
    </comment>
    <comment ref="W246" authorId="0" shapeId="0" xr:uid="{00000000-0006-0000-0000-00008C0A0000}">
      <text>
        <r>
          <rPr>
            <b/>
            <sz val="9"/>
            <rFont val="Tahoma"/>
            <charset val="1"/>
          </rPr>
          <t xml:space="preserve">von Kleist, Björn:
</t>
        </r>
        <r>
          <rPr>
            <sz val="9"/>
            <rFont val="Tahoma"/>
            <charset val="1"/>
          </rPr>
          <t>von Kleist, Björn:
CO2-Wert</t>
        </r>
      </text>
    </comment>
    <comment ref="X246" authorId="0" shapeId="0" xr:uid="{00000000-0006-0000-0000-00008D0A0000}">
      <text>
        <r>
          <rPr>
            <b/>
            <sz val="9"/>
            <rFont val="Tahoma"/>
            <charset val="1"/>
          </rPr>
          <t xml:space="preserve">von Kleist, Björn:
</t>
        </r>
        <r>
          <rPr>
            <sz val="9"/>
            <rFont val="Tahoma"/>
            <charset val="1"/>
          </rPr>
          <t>von Kleist, Björn:
CO2-Wert</t>
        </r>
      </text>
    </comment>
    <comment ref="Y246" authorId="0" shapeId="0" xr:uid="{00000000-0006-0000-0000-00008E0A0000}">
      <text>
        <r>
          <rPr>
            <b/>
            <sz val="9"/>
            <rFont val="Tahoma"/>
            <charset val="1"/>
          </rPr>
          <t xml:space="preserve">von Kleist, Björn:
</t>
        </r>
        <r>
          <rPr>
            <sz val="9"/>
            <rFont val="Tahoma"/>
            <charset val="1"/>
          </rPr>
          <t>von Kleist, Björn:
CO2-Wert</t>
        </r>
      </text>
    </comment>
    <comment ref="Z246" authorId="0" shapeId="0" xr:uid="{00000000-0006-0000-0000-00008F0A0000}">
      <text>
        <r>
          <rPr>
            <b/>
            <sz val="9"/>
            <rFont val="Tahoma"/>
            <charset val="1"/>
          </rPr>
          <t xml:space="preserve">von Kleist, Björn:
</t>
        </r>
        <r>
          <rPr>
            <sz val="9"/>
            <rFont val="Tahoma"/>
            <charset val="1"/>
          </rPr>
          <t>von Kleist, Björn:
CO2-Wert</t>
        </r>
      </text>
    </comment>
    <comment ref="I247" authorId="0" shapeId="0" xr:uid="{00000000-0006-0000-0000-0000900A0000}">
      <text>
        <r>
          <rPr>
            <b/>
            <sz val="9"/>
            <rFont val="Tahoma"/>
            <charset val="1"/>
          </rPr>
          <t xml:space="preserve">Gairola, Krishan:
</t>
        </r>
        <r>
          <rPr>
            <sz val="9"/>
            <rFont val="Tahoma"/>
            <charset val="1"/>
          </rPr>
          <t>Gairola, Krishan:
Textfeld</t>
        </r>
      </text>
    </comment>
    <comment ref="J247" authorId="0" shapeId="0" xr:uid="{00000000-0006-0000-0000-0000910A0000}">
      <text>
        <r>
          <rPr>
            <b/>
            <sz val="9"/>
            <rFont val="Tahoma"/>
            <charset val="1"/>
          </rPr>
          <t xml:space="preserve">Gairola, Krishan:
</t>
        </r>
        <r>
          <rPr>
            <sz val="9"/>
            <rFont val="Tahoma"/>
            <charset val="1"/>
          </rPr>
          <t>Gairola, Krishan:
Textfeld</t>
        </r>
      </text>
    </comment>
    <comment ref="P247" authorId="0" shapeId="0" xr:uid="{00000000-0006-0000-0000-0000920A0000}">
      <text>
        <r>
          <rPr>
            <b/>
            <sz val="9"/>
            <rFont val="Tahoma"/>
            <charset val="1"/>
          </rPr>
          <t xml:space="preserve">Gairola, Krishan:
</t>
        </r>
        <r>
          <rPr>
            <sz val="9"/>
            <rFont val="Tahoma"/>
            <charset val="1"/>
          </rPr>
          <t>Gairola, Krishan:
Textfeld</t>
        </r>
      </text>
    </comment>
    <comment ref="Q247" authorId="0" shapeId="0" xr:uid="{00000000-0006-0000-0000-0000930A0000}">
      <text>
        <r>
          <rPr>
            <b/>
            <sz val="9"/>
            <rFont val="Tahoma"/>
            <charset val="1"/>
          </rPr>
          <t xml:space="preserve">Gairola, Krishan:
</t>
        </r>
        <r>
          <rPr>
            <sz val="9"/>
            <rFont val="Tahoma"/>
            <charset val="1"/>
          </rPr>
          <t>Gairola, Krishan:
Textfeld</t>
        </r>
      </text>
    </comment>
    <comment ref="R247" authorId="0" shapeId="0" xr:uid="{00000000-0006-0000-0000-0000940A0000}">
      <text>
        <r>
          <rPr>
            <b/>
            <sz val="9"/>
            <rFont val="Tahoma"/>
            <charset val="1"/>
          </rPr>
          <t xml:space="preserve">Gairola, Krishan:
</t>
        </r>
        <r>
          <rPr>
            <sz val="9"/>
            <rFont val="Tahoma"/>
            <charset val="1"/>
          </rPr>
          <t>Gairola, Krishan:
Textfeld</t>
        </r>
      </text>
    </comment>
    <comment ref="S247" authorId="0" shapeId="0" xr:uid="{00000000-0006-0000-0000-0000950A0000}">
      <text>
        <r>
          <rPr>
            <b/>
            <sz val="9"/>
            <rFont val="Tahoma"/>
            <charset val="1"/>
          </rPr>
          <t xml:space="preserve">Gairola, Krishan:
</t>
        </r>
        <r>
          <rPr>
            <sz val="9"/>
            <rFont val="Tahoma"/>
            <charset val="1"/>
          </rPr>
          <t>Gairola, Krishan:
Textfeld</t>
        </r>
      </text>
    </comment>
    <comment ref="T247" authorId="0" shapeId="0" xr:uid="{00000000-0006-0000-0000-0000960A0000}">
      <text>
        <r>
          <rPr>
            <b/>
            <sz val="9"/>
            <rFont val="Tahoma"/>
            <charset val="1"/>
          </rPr>
          <t xml:space="preserve">Gairola, Krishan:
</t>
        </r>
        <r>
          <rPr>
            <sz val="9"/>
            <rFont val="Tahoma"/>
            <charset val="1"/>
          </rPr>
          <t>Gairola, Krishan:
Textfeld</t>
        </r>
      </text>
    </comment>
    <comment ref="U247" authorId="0" shapeId="0" xr:uid="{00000000-0006-0000-0000-0000970A0000}">
      <text>
        <r>
          <rPr>
            <b/>
            <sz val="9"/>
            <rFont val="Tahoma"/>
            <charset val="1"/>
          </rPr>
          <t xml:space="preserve">Gairola, Krishan:
</t>
        </r>
        <r>
          <rPr>
            <sz val="9"/>
            <rFont val="Tahoma"/>
            <charset val="1"/>
          </rPr>
          <t>Gairola, Krishan:
Textfeld</t>
        </r>
      </text>
    </comment>
    <comment ref="V247" authorId="0" shapeId="0" xr:uid="{00000000-0006-0000-0000-0000980A0000}">
      <text>
        <r>
          <rPr>
            <b/>
            <sz val="9"/>
            <rFont val="Tahoma"/>
            <charset val="1"/>
          </rPr>
          <t xml:space="preserve">Gairola, Krishan:
</t>
        </r>
        <r>
          <rPr>
            <sz val="9"/>
            <rFont val="Tahoma"/>
            <charset val="1"/>
          </rPr>
          <t>Gairola, Krishan:
Textfeld</t>
        </r>
      </text>
    </comment>
    <comment ref="W247" authorId="0" shapeId="0" xr:uid="{00000000-0006-0000-0000-0000990A0000}">
      <text>
        <r>
          <rPr>
            <b/>
            <sz val="9"/>
            <rFont val="Tahoma"/>
            <charset val="1"/>
          </rPr>
          <t xml:space="preserve">Gairola, Krishan:
</t>
        </r>
        <r>
          <rPr>
            <sz val="9"/>
            <rFont val="Tahoma"/>
            <charset val="1"/>
          </rPr>
          <t>Gairola, Krishan:
Textfeld</t>
        </r>
      </text>
    </comment>
    <comment ref="X247" authorId="0" shapeId="0" xr:uid="{00000000-0006-0000-0000-00009A0A0000}">
      <text>
        <r>
          <rPr>
            <b/>
            <sz val="9"/>
            <rFont val="Tahoma"/>
            <charset val="1"/>
          </rPr>
          <t xml:space="preserve">Gairola, Krishan:
</t>
        </r>
        <r>
          <rPr>
            <sz val="9"/>
            <rFont val="Tahoma"/>
            <charset val="1"/>
          </rPr>
          <t>Gairola, Krishan:
Textfeld</t>
        </r>
      </text>
    </comment>
    <comment ref="Y247" authorId="0" shapeId="0" xr:uid="{00000000-0006-0000-0000-00009B0A0000}">
      <text>
        <r>
          <rPr>
            <b/>
            <sz val="9"/>
            <rFont val="Tahoma"/>
            <charset val="1"/>
          </rPr>
          <t xml:space="preserve">Gairola, Krishan:
</t>
        </r>
        <r>
          <rPr>
            <sz val="9"/>
            <rFont val="Tahoma"/>
            <charset val="1"/>
          </rPr>
          <t>Gairola, Krishan:
Textfeld</t>
        </r>
      </text>
    </comment>
    <comment ref="Z247" authorId="0" shapeId="0" xr:uid="{00000000-0006-0000-0000-00009C0A0000}">
      <text>
        <r>
          <rPr>
            <b/>
            <sz val="9"/>
            <rFont val="Tahoma"/>
            <charset val="1"/>
          </rPr>
          <t xml:space="preserve">Gairola, Krishan:
</t>
        </r>
        <r>
          <rPr>
            <sz val="9"/>
            <rFont val="Tahoma"/>
            <charset val="1"/>
          </rPr>
          <t>Gairola, Krishan:
Textfeld</t>
        </r>
      </text>
    </comment>
    <comment ref="I248" authorId="0" shapeId="0" xr:uid="{00000000-0006-0000-0000-00009D0A0000}">
      <text>
        <r>
          <rPr>
            <b/>
            <sz val="9"/>
            <rFont val="Tahoma"/>
            <charset val="1"/>
          </rPr>
          <t xml:space="preserve">von Kleist, Björn:
</t>
        </r>
        <r>
          <rPr>
            <sz val="9"/>
            <rFont val="Tahoma"/>
            <charset val="1"/>
          </rPr>
          <t>von Kleist, Björn:
CO2-Wert</t>
        </r>
      </text>
    </comment>
    <comment ref="J248" authorId="0" shapeId="0" xr:uid="{00000000-0006-0000-0000-00009E0A0000}">
      <text>
        <r>
          <rPr>
            <b/>
            <sz val="9"/>
            <rFont val="Tahoma"/>
            <charset val="1"/>
          </rPr>
          <t xml:space="preserve">von Kleist, Björn:
</t>
        </r>
        <r>
          <rPr>
            <sz val="9"/>
            <rFont val="Tahoma"/>
            <charset val="1"/>
          </rPr>
          <t>von Kleist, Björn:
CO2-Wert</t>
        </r>
      </text>
    </comment>
    <comment ref="P248" authorId="0" shapeId="0" xr:uid="{00000000-0006-0000-0000-00009F0A0000}">
      <text>
        <r>
          <rPr>
            <b/>
            <sz val="9"/>
            <rFont val="Tahoma"/>
            <charset val="1"/>
          </rPr>
          <t xml:space="preserve">von Kleist, Björn:
</t>
        </r>
        <r>
          <rPr>
            <sz val="9"/>
            <rFont val="Tahoma"/>
            <charset val="1"/>
          </rPr>
          <t>von Kleist, Björn:
CO2-Wert</t>
        </r>
      </text>
    </comment>
    <comment ref="Q248" authorId="0" shapeId="0" xr:uid="{00000000-0006-0000-0000-0000A00A0000}">
      <text>
        <r>
          <rPr>
            <b/>
            <sz val="9"/>
            <rFont val="Tahoma"/>
            <charset val="1"/>
          </rPr>
          <t xml:space="preserve">von Kleist, Björn:
</t>
        </r>
        <r>
          <rPr>
            <sz val="9"/>
            <rFont val="Tahoma"/>
            <charset val="1"/>
          </rPr>
          <t>von Kleist, Björn:
CO2-Wert</t>
        </r>
      </text>
    </comment>
    <comment ref="R248" authorId="0" shapeId="0" xr:uid="{00000000-0006-0000-0000-0000A10A0000}">
      <text>
        <r>
          <rPr>
            <b/>
            <sz val="9"/>
            <rFont val="Tahoma"/>
            <charset val="1"/>
          </rPr>
          <t xml:space="preserve">von Kleist, Björn:
</t>
        </r>
        <r>
          <rPr>
            <sz val="9"/>
            <rFont val="Tahoma"/>
            <charset val="1"/>
          </rPr>
          <t>von Kleist, Björn:
CO2-Wert</t>
        </r>
      </text>
    </comment>
    <comment ref="S248" authorId="0" shapeId="0" xr:uid="{00000000-0006-0000-0000-0000A20A0000}">
      <text>
        <r>
          <rPr>
            <b/>
            <sz val="9"/>
            <rFont val="Tahoma"/>
            <charset val="1"/>
          </rPr>
          <t xml:space="preserve">von Kleist, Björn:
</t>
        </r>
        <r>
          <rPr>
            <sz val="9"/>
            <rFont val="Tahoma"/>
            <charset val="1"/>
          </rPr>
          <t>von Kleist, Björn:
CO2-Wert</t>
        </r>
      </text>
    </comment>
    <comment ref="T248" authorId="0" shapeId="0" xr:uid="{00000000-0006-0000-0000-0000A30A0000}">
      <text>
        <r>
          <rPr>
            <b/>
            <sz val="9"/>
            <rFont val="Tahoma"/>
            <charset val="1"/>
          </rPr>
          <t xml:space="preserve">von Kleist, Björn:
</t>
        </r>
        <r>
          <rPr>
            <sz val="9"/>
            <rFont val="Tahoma"/>
            <charset val="1"/>
          </rPr>
          <t>von Kleist, Björn:
CO2-Wert</t>
        </r>
      </text>
    </comment>
    <comment ref="U248" authorId="0" shapeId="0" xr:uid="{00000000-0006-0000-0000-0000A40A0000}">
      <text>
        <r>
          <rPr>
            <b/>
            <sz val="9"/>
            <rFont val="Tahoma"/>
            <charset val="1"/>
          </rPr>
          <t xml:space="preserve">von Kleist, Björn:
</t>
        </r>
        <r>
          <rPr>
            <sz val="9"/>
            <rFont val="Tahoma"/>
            <charset val="1"/>
          </rPr>
          <t>von Kleist, Björn:
CO2-Wert</t>
        </r>
      </text>
    </comment>
    <comment ref="V248" authorId="0" shapeId="0" xr:uid="{00000000-0006-0000-0000-0000A50A0000}">
      <text>
        <r>
          <rPr>
            <b/>
            <sz val="9"/>
            <rFont val="Tahoma"/>
            <charset val="1"/>
          </rPr>
          <t xml:space="preserve">von Kleist, Björn:
</t>
        </r>
        <r>
          <rPr>
            <sz val="9"/>
            <rFont val="Tahoma"/>
            <charset val="1"/>
          </rPr>
          <t>von Kleist, Björn:
CO2-Wert</t>
        </r>
      </text>
    </comment>
    <comment ref="W248" authorId="0" shapeId="0" xr:uid="{00000000-0006-0000-0000-0000A60A0000}">
      <text>
        <r>
          <rPr>
            <b/>
            <sz val="9"/>
            <rFont val="Tahoma"/>
            <charset val="1"/>
          </rPr>
          <t xml:space="preserve">von Kleist, Björn:
</t>
        </r>
        <r>
          <rPr>
            <sz val="9"/>
            <rFont val="Tahoma"/>
            <charset val="1"/>
          </rPr>
          <t>von Kleist, Björn:
CO2-Wert</t>
        </r>
      </text>
    </comment>
    <comment ref="X248" authorId="0" shapeId="0" xr:uid="{00000000-0006-0000-0000-0000A70A0000}">
      <text>
        <r>
          <rPr>
            <b/>
            <sz val="9"/>
            <rFont val="Tahoma"/>
            <charset val="1"/>
          </rPr>
          <t xml:space="preserve">von Kleist, Björn:
</t>
        </r>
        <r>
          <rPr>
            <sz val="9"/>
            <rFont val="Tahoma"/>
            <charset val="1"/>
          </rPr>
          <t>von Kleist, Björn:
CO2-Wert</t>
        </r>
      </text>
    </comment>
    <comment ref="Y248" authorId="0" shapeId="0" xr:uid="{00000000-0006-0000-0000-0000A80A0000}">
      <text>
        <r>
          <rPr>
            <b/>
            <sz val="9"/>
            <rFont val="Tahoma"/>
            <charset val="1"/>
          </rPr>
          <t xml:space="preserve">von Kleist, Björn:
</t>
        </r>
        <r>
          <rPr>
            <sz val="9"/>
            <rFont val="Tahoma"/>
            <charset val="1"/>
          </rPr>
          <t>von Kleist, Björn:
CO2-Wert</t>
        </r>
      </text>
    </comment>
    <comment ref="Z248" authorId="0" shapeId="0" xr:uid="{00000000-0006-0000-0000-0000A90A0000}">
      <text>
        <r>
          <rPr>
            <b/>
            <sz val="9"/>
            <rFont val="Tahoma"/>
            <charset val="1"/>
          </rPr>
          <t xml:space="preserve">von Kleist, Björn:
</t>
        </r>
        <r>
          <rPr>
            <sz val="9"/>
            <rFont val="Tahoma"/>
            <charset val="1"/>
          </rPr>
          <t>von Kleist, Björn:
CO2-Wert</t>
        </r>
      </text>
    </comment>
    <comment ref="I249" authorId="0" shapeId="0" xr:uid="{00000000-0006-0000-0000-0000AA0A0000}">
      <text>
        <r>
          <rPr>
            <b/>
            <sz val="9"/>
            <rFont val="Tahoma"/>
            <charset val="1"/>
          </rPr>
          <t xml:space="preserve">Gairola, Krishan:
</t>
        </r>
        <r>
          <rPr>
            <sz val="9"/>
            <rFont val="Tahoma"/>
            <charset val="1"/>
          </rPr>
          <t>Gairola, Krishan:
Textfeld</t>
        </r>
      </text>
    </comment>
    <comment ref="J249" authorId="0" shapeId="0" xr:uid="{00000000-0006-0000-0000-0000AB0A0000}">
      <text>
        <r>
          <rPr>
            <b/>
            <sz val="9"/>
            <rFont val="Tahoma"/>
            <charset val="1"/>
          </rPr>
          <t xml:space="preserve">Gairola, Krishan:
</t>
        </r>
        <r>
          <rPr>
            <sz val="9"/>
            <rFont val="Tahoma"/>
            <charset val="1"/>
          </rPr>
          <t>Gairola, Krishan:
Textfeld</t>
        </r>
      </text>
    </comment>
    <comment ref="P249" authorId="0" shapeId="0" xr:uid="{00000000-0006-0000-0000-0000AC0A0000}">
      <text>
        <r>
          <rPr>
            <b/>
            <sz val="9"/>
            <rFont val="Tahoma"/>
            <charset val="1"/>
          </rPr>
          <t xml:space="preserve">Gairola, Krishan:
</t>
        </r>
        <r>
          <rPr>
            <sz val="9"/>
            <rFont val="Tahoma"/>
            <charset val="1"/>
          </rPr>
          <t>Gairola, Krishan:
Textfeld</t>
        </r>
      </text>
    </comment>
    <comment ref="Q249" authorId="0" shapeId="0" xr:uid="{00000000-0006-0000-0000-0000AD0A0000}">
      <text>
        <r>
          <rPr>
            <b/>
            <sz val="9"/>
            <rFont val="Tahoma"/>
            <charset val="1"/>
          </rPr>
          <t xml:space="preserve">Gairola, Krishan:
</t>
        </r>
        <r>
          <rPr>
            <sz val="9"/>
            <rFont val="Tahoma"/>
            <charset val="1"/>
          </rPr>
          <t>Gairola, Krishan:
Textfeld</t>
        </r>
      </text>
    </comment>
    <comment ref="R249" authorId="0" shapeId="0" xr:uid="{00000000-0006-0000-0000-0000AE0A0000}">
      <text>
        <r>
          <rPr>
            <b/>
            <sz val="9"/>
            <rFont val="Tahoma"/>
            <charset val="1"/>
          </rPr>
          <t xml:space="preserve">Gairola, Krishan:
</t>
        </r>
        <r>
          <rPr>
            <sz val="9"/>
            <rFont val="Tahoma"/>
            <charset val="1"/>
          </rPr>
          <t>Gairola, Krishan:
Textfeld</t>
        </r>
      </text>
    </comment>
    <comment ref="S249" authorId="0" shapeId="0" xr:uid="{00000000-0006-0000-0000-0000AF0A0000}">
      <text>
        <r>
          <rPr>
            <b/>
            <sz val="9"/>
            <rFont val="Tahoma"/>
            <charset val="1"/>
          </rPr>
          <t xml:space="preserve">Gairola, Krishan:
</t>
        </r>
        <r>
          <rPr>
            <sz val="9"/>
            <rFont val="Tahoma"/>
            <charset val="1"/>
          </rPr>
          <t>Gairola, Krishan:
Textfeld</t>
        </r>
      </text>
    </comment>
    <comment ref="T249" authorId="0" shapeId="0" xr:uid="{00000000-0006-0000-0000-0000B00A0000}">
      <text>
        <r>
          <rPr>
            <b/>
            <sz val="9"/>
            <rFont val="Tahoma"/>
            <charset val="1"/>
          </rPr>
          <t xml:space="preserve">Gairola, Krishan:
</t>
        </r>
        <r>
          <rPr>
            <sz val="9"/>
            <rFont val="Tahoma"/>
            <charset val="1"/>
          </rPr>
          <t>Gairola, Krishan:
Textfeld</t>
        </r>
      </text>
    </comment>
    <comment ref="U249" authorId="0" shapeId="0" xr:uid="{00000000-0006-0000-0000-0000B10A0000}">
      <text>
        <r>
          <rPr>
            <b/>
            <sz val="9"/>
            <rFont val="Tahoma"/>
            <charset val="1"/>
          </rPr>
          <t xml:space="preserve">Gairola, Krishan:
</t>
        </r>
        <r>
          <rPr>
            <sz val="9"/>
            <rFont val="Tahoma"/>
            <charset val="1"/>
          </rPr>
          <t>Gairola, Krishan:
Textfeld</t>
        </r>
      </text>
    </comment>
    <comment ref="V249" authorId="0" shapeId="0" xr:uid="{00000000-0006-0000-0000-0000B20A0000}">
      <text>
        <r>
          <rPr>
            <b/>
            <sz val="9"/>
            <rFont val="Tahoma"/>
            <charset val="1"/>
          </rPr>
          <t xml:space="preserve">Gairola, Krishan:
</t>
        </r>
        <r>
          <rPr>
            <sz val="9"/>
            <rFont val="Tahoma"/>
            <charset val="1"/>
          </rPr>
          <t>Gairola, Krishan:
Textfeld</t>
        </r>
      </text>
    </comment>
    <comment ref="W249" authorId="0" shapeId="0" xr:uid="{00000000-0006-0000-0000-0000B30A0000}">
      <text>
        <r>
          <rPr>
            <b/>
            <sz val="9"/>
            <rFont val="Tahoma"/>
            <charset val="1"/>
          </rPr>
          <t xml:space="preserve">Gairola, Krishan:
</t>
        </r>
        <r>
          <rPr>
            <sz val="9"/>
            <rFont val="Tahoma"/>
            <charset val="1"/>
          </rPr>
          <t>Gairola, Krishan:
Textfeld</t>
        </r>
      </text>
    </comment>
    <comment ref="X249" authorId="0" shapeId="0" xr:uid="{00000000-0006-0000-0000-0000B40A0000}">
      <text>
        <r>
          <rPr>
            <b/>
            <sz val="9"/>
            <rFont val="Tahoma"/>
            <charset val="1"/>
          </rPr>
          <t xml:space="preserve">Gairola, Krishan:
</t>
        </r>
        <r>
          <rPr>
            <sz val="9"/>
            <rFont val="Tahoma"/>
            <charset val="1"/>
          </rPr>
          <t>Gairola, Krishan:
Textfeld</t>
        </r>
      </text>
    </comment>
    <comment ref="Y249" authorId="0" shapeId="0" xr:uid="{00000000-0006-0000-0000-0000B50A0000}">
      <text>
        <r>
          <rPr>
            <b/>
            <sz val="9"/>
            <rFont val="Tahoma"/>
            <charset val="1"/>
          </rPr>
          <t xml:space="preserve">Gairola, Krishan:
</t>
        </r>
        <r>
          <rPr>
            <sz val="9"/>
            <rFont val="Tahoma"/>
            <charset val="1"/>
          </rPr>
          <t>Gairola, Krishan:
Textfeld</t>
        </r>
      </text>
    </comment>
    <comment ref="Z249" authorId="0" shapeId="0" xr:uid="{00000000-0006-0000-0000-0000B60A0000}">
      <text>
        <r>
          <rPr>
            <b/>
            <sz val="9"/>
            <rFont val="Tahoma"/>
            <charset val="1"/>
          </rPr>
          <t xml:space="preserve">Gairola, Krishan:
</t>
        </r>
        <r>
          <rPr>
            <sz val="9"/>
            <rFont val="Tahoma"/>
            <charset val="1"/>
          </rPr>
          <t>Gairola, Krishan:
Textfeld</t>
        </r>
      </text>
    </comment>
    <comment ref="I250" authorId="0" shapeId="0" xr:uid="{00000000-0006-0000-0000-0000B70A0000}">
      <text>
        <r>
          <rPr>
            <b/>
            <sz val="9"/>
            <rFont val="Tahoma"/>
            <charset val="1"/>
          </rPr>
          <t xml:space="preserve">von Kleist, Björn:
</t>
        </r>
        <r>
          <rPr>
            <sz val="9"/>
            <rFont val="Tahoma"/>
            <charset val="1"/>
          </rPr>
          <t>von Kleist, Björn:
CO2-Wert</t>
        </r>
      </text>
    </comment>
    <comment ref="J250" authorId="0" shapeId="0" xr:uid="{00000000-0006-0000-0000-0000B80A0000}">
      <text>
        <r>
          <rPr>
            <b/>
            <sz val="9"/>
            <rFont val="Tahoma"/>
            <charset val="1"/>
          </rPr>
          <t xml:space="preserve">von Kleist, Björn:
</t>
        </r>
        <r>
          <rPr>
            <sz val="9"/>
            <rFont val="Tahoma"/>
            <charset val="1"/>
          </rPr>
          <t>von Kleist, Björn:
CO2-Wert</t>
        </r>
      </text>
    </comment>
    <comment ref="P250" authorId="0" shapeId="0" xr:uid="{00000000-0006-0000-0000-0000B90A0000}">
      <text>
        <r>
          <rPr>
            <b/>
            <sz val="9"/>
            <rFont val="Tahoma"/>
            <charset val="1"/>
          </rPr>
          <t xml:space="preserve">von Kleist, Björn:
</t>
        </r>
        <r>
          <rPr>
            <sz val="9"/>
            <rFont val="Tahoma"/>
            <charset val="1"/>
          </rPr>
          <t>von Kleist, Björn:
CO2-Wert</t>
        </r>
      </text>
    </comment>
    <comment ref="Q250" authorId="0" shapeId="0" xr:uid="{00000000-0006-0000-0000-0000BA0A0000}">
      <text>
        <r>
          <rPr>
            <b/>
            <sz val="9"/>
            <rFont val="Tahoma"/>
            <charset val="1"/>
          </rPr>
          <t xml:space="preserve">von Kleist, Björn:
</t>
        </r>
        <r>
          <rPr>
            <sz val="9"/>
            <rFont val="Tahoma"/>
            <charset val="1"/>
          </rPr>
          <t>von Kleist, Björn:
CO2-Wert</t>
        </r>
      </text>
    </comment>
    <comment ref="R250" authorId="0" shapeId="0" xr:uid="{00000000-0006-0000-0000-0000BB0A0000}">
      <text>
        <r>
          <rPr>
            <b/>
            <sz val="9"/>
            <rFont val="Tahoma"/>
            <charset val="1"/>
          </rPr>
          <t xml:space="preserve">von Kleist, Björn:
</t>
        </r>
        <r>
          <rPr>
            <sz val="9"/>
            <rFont val="Tahoma"/>
            <charset val="1"/>
          </rPr>
          <t>von Kleist, Björn:
CO2-Wert</t>
        </r>
      </text>
    </comment>
    <comment ref="S250" authorId="0" shapeId="0" xr:uid="{00000000-0006-0000-0000-0000BC0A0000}">
      <text>
        <r>
          <rPr>
            <b/>
            <sz val="9"/>
            <rFont val="Tahoma"/>
            <charset val="1"/>
          </rPr>
          <t xml:space="preserve">von Kleist, Björn:
</t>
        </r>
        <r>
          <rPr>
            <sz val="9"/>
            <rFont val="Tahoma"/>
            <charset val="1"/>
          </rPr>
          <t>von Kleist, Björn:
CO2-Wert</t>
        </r>
      </text>
    </comment>
    <comment ref="T250" authorId="0" shapeId="0" xr:uid="{00000000-0006-0000-0000-0000BD0A0000}">
      <text>
        <r>
          <rPr>
            <b/>
            <sz val="9"/>
            <rFont val="Tahoma"/>
            <charset val="1"/>
          </rPr>
          <t xml:space="preserve">von Kleist, Björn:
</t>
        </r>
        <r>
          <rPr>
            <sz val="9"/>
            <rFont val="Tahoma"/>
            <charset val="1"/>
          </rPr>
          <t>von Kleist, Björn:
CO2-Wert</t>
        </r>
      </text>
    </comment>
    <comment ref="U250" authorId="0" shapeId="0" xr:uid="{00000000-0006-0000-0000-0000BE0A0000}">
      <text>
        <r>
          <rPr>
            <b/>
            <sz val="9"/>
            <rFont val="Tahoma"/>
            <charset val="1"/>
          </rPr>
          <t xml:space="preserve">von Kleist, Björn:
</t>
        </r>
        <r>
          <rPr>
            <sz val="9"/>
            <rFont val="Tahoma"/>
            <charset val="1"/>
          </rPr>
          <t>von Kleist, Björn:
CO2-Wert</t>
        </r>
      </text>
    </comment>
    <comment ref="V250" authorId="0" shapeId="0" xr:uid="{00000000-0006-0000-0000-0000BF0A0000}">
      <text>
        <r>
          <rPr>
            <b/>
            <sz val="9"/>
            <rFont val="Tahoma"/>
            <charset val="1"/>
          </rPr>
          <t xml:space="preserve">von Kleist, Björn:
</t>
        </r>
        <r>
          <rPr>
            <sz val="9"/>
            <rFont val="Tahoma"/>
            <charset val="1"/>
          </rPr>
          <t>von Kleist, Björn:
CO2-Wert</t>
        </r>
      </text>
    </comment>
    <comment ref="W250" authorId="0" shapeId="0" xr:uid="{00000000-0006-0000-0000-0000C00A0000}">
      <text>
        <r>
          <rPr>
            <b/>
            <sz val="9"/>
            <rFont val="Tahoma"/>
            <charset val="1"/>
          </rPr>
          <t xml:space="preserve">von Kleist, Björn:
</t>
        </r>
        <r>
          <rPr>
            <sz val="9"/>
            <rFont val="Tahoma"/>
            <charset val="1"/>
          </rPr>
          <t>von Kleist, Björn:
CO2-Wert</t>
        </r>
      </text>
    </comment>
    <comment ref="X250" authorId="0" shapeId="0" xr:uid="{00000000-0006-0000-0000-0000C10A0000}">
      <text>
        <r>
          <rPr>
            <b/>
            <sz val="9"/>
            <rFont val="Tahoma"/>
            <charset val="1"/>
          </rPr>
          <t xml:space="preserve">von Kleist, Björn:
</t>
        </r>
        <r>
          <rPr>
            <sz val="9"/>
            <rFont val="Tahoma"/>
            <charset val="1"/>
          </rPr>
          <t>von Kleist, Björn:
CO2-Wert</t>
        </r>
      </text>
    </comment>
    <comment ref="Y250" authorId="0" shapeId="0" xr:uid="{00000000-0006-0000-0000-0000C20A0000}">
      <text>
        <r>
          <rPr>
            <b/>
            <sz val="9"/>
            <rFont val="Tahoma"/>
            <charset val="1"/>
          </rPr>
          <t xml:space="preserve">von Kleist, Björn:
</t>
        </r>
        <r>
          <rPr>
            <sz val="9"/>
            <rFont val="Tahoma"/>
            <charset val="1"/>
          </rPr>
          <t>von Kleist, Björn:
CO2-Wert</t>
        </r>
      </text>
    </comment>
    <comment ref="Z250" authorId="0" shapeId="0" xr:uid="{00000000-0006-0000-0000-0000C30A0000}">
      <text>
        <r>
          <rPr>
            <b/>
            <sz val="9"/>
            <rFont val="Tahoma"/>
            <charset val="1"/>
          </rPr>
          <t xml:space="preserve">von Kleist, Björn:
</t>
        </r>
        <r>
          <rPr>
            <sz val="9"/>
            <rFont val="Tahoma"/>
            <charset val="1"/>
          </rPr>
          <t>von Kleist, Björn:
CO2-Wert</t>
        </r>
      </text>
    </comment>
    <comment ref="I251" authorId="0" shapeId="0" xr:uid="{00000000-0006-0000-0000-0000C40A0000}">
      <text>
        <r>
          <rPr>
            <b/>
            <sz val="9"/>
            <rFont val="Tahoma"/>
            <charset val="1"/>
          </rPr>
          <t xml:space="preserve">Gairola, Krishan:
</t>
        </r>
        <r>
          <rPr>
            <sz val="9"/>
            <rFont val="Tahoma"/>
            <charset val="1"/>
          </rPr>
          <t>Gairola, Krishan:
Textfeld</t>
        </r>
      </text>
    </comment>
    <comment ref="J251" authorId="0" shapeId="0" xr:uid="{00000000-0006-0000-0000-0000C50A0000}">
      <text>
        <r>
          <rPr>
            <b/>
            <sz val="9"/>
            <rFont val="Tahoma"/>
            <charset val="1"/>
          </rPr>
          <t xml:space="preserve">Gairola, Krishan:
</t>
        </r>
        <r>
          <rPr>
            <sz val="9"/>
            <rFont val="Tahoma"/>
            <charset val="1"/>
          </rPr>
          <t>Gairola, Krishan:
Textfeld</t>
        </r>
      </text>
    </comment>
    <comment ref="P251" authorId="0" shapeId="0" xr:uid="{00000000-0006-0000-0000-0000C60A0000}">
      <text>
        <r>
          <rPr>
            <b/>
            <sz val="9"/>
            <rFont val="Tahoma"/>
            <charset val="1"/>
          </rPr>
          <t xml:space="preserve">Gairola, Krishan:
</t>
        </r>
        <r>
          <rPr>
            <sz val="9"/>
            <rFont val="Tahoma"/>
            <charset val="1"/>
          </rPr>
          <t>Gairola, Krishan:
Textfeld</t>
        </r>
      </text>
    </comment>
    <comment ref="Q251" authorId="0" shapeId="0" xr:uid="{00000000-0006-0000-0000-0000C70A0000}">
      <text>
        <r>
          <rPr>
            <b/>
            <sz val="9"/>
            <rFont val="Tahoma"/>
            <charset val="1"/>
          </rPr>
          <t xml:space="preserve">Gairola, Krishan:
</t>
        </r>
        <r>
          <rPr>
            <sz val="9"/>
            <rFont val="Tahoma"/>
            <charset val="1"/>
          </rPr>
          <t>Gairola, Krishan:
Textfeld</t>
        </r>
      </text>
    </comment>
    <comment ref="R251" authorId="0" shapeId="0" xr:uid="{00000000-0006-0000-0000-0000C80A0000}">
      <text>
        <r>
          <rPr>
            <b/>
            <sz val="9"/>
            <rFont val="Tahoma"/>
            <charset val="1"/>
          </rPr>
          <t xml:space="preserve">Gairola, Krishan:
</t>
        </r>
        <r>
          <rPr>
            <sz val="9"/>
            <rFont val="Tahoma"/>
            <charset val="1"/>
          </rPr>
          <t>Gairola, Krishan:
Textfeld</t>
        </r>
      </text>
    </comment>
    <comment ref="S251" authorId="0" shapeId="0" xr:uid="{00000000-0006-0000-0000-0000C90A0000}">
      <text>
        <r>
          <rPr>
            <b/>
            <sz val="9"/>
            <rFont val="Tahoma"/>
            <charset val="1"/>
          </rPr>
          <t xml:space="preserve">Gairola, Krishan:
</t>
        </r>
        <r>
          <rPr>
            <sz val="9"/>
            <rFont val="Tahoma"/>
            <charset val="1"/>
          </rPr>
          <t>Gairola, Krishan:
Textfeld</t>
        </r>
      </text>
    </comment>
    <comment ref="T251" authorId="0" shapeId="0" xr:uid="{00000000-0006-0000-0000-0000CA0A0000}">
      <text>
        <r>
          <rPr>
            <b/>
            <sz val="9"/>
            <rFont val="Tahoma"/>
            <charset val="1"/>
          </rPr>
          <t xml:space="preserve">Gairola, Krishan:
</t>
        </r>
        <r>
          <rPr>
            <sz val="9"/>
            <rFont val="Tahoma"/>
            <charset val="1"/>
          </rPr>
          <t>Gairola, Krishan:
Textfeld</t>
        </r>
      </text>
    </comment>
    <comment ref="U251" authorId="0" shapeId="0" xr:uid="{00000000-0006-0000-0000-0000CB0A0000}">
      <text>
        <r>
          <rPr>
            <b/>
            <sz val="9"/>
            <rFont val="Tahoma"/>
            <charset val="1"/>
          </rPr>
          <t xml:space="preserve">Gairola, Krishan:
</t>
        </r>
        <r>
          <rPr>
            <sz val="9"/>
            <rFont val="Tahoma"/>
            <charset val="1"/>
          </rPr>
          <t>Gairola, Krishan:
Textfeld</t>
        </r>
      </text>
    </comment>
    <comment ref="V251" authorId="0" shapeId="0" xr:uid="{00000000-0006-0000-0000-0000CC0A0000}">
      <text>
        <r>
          <rPr>
            <b/>
            <sz val="9"/>
            <rFont val="Tahoma"/>
            <charset val="1"/>
          </rPr>
          <t xml:space="preserve">Gairola, Krishan:
</t>
        </r>
        <r>
          <rPr>
            <sz val="9"/>
            <rFont val="Tahoma"/>
            <charset val="1"/>
          </rPr>
          <t>Gairola, Krishan:
Textfeld</t>
        </r>
      </text>
    </comment>
    <comment ref="W251" authorId="0" shapeId="0" xr:uid="{00000000-0006-0000-0000-0000CD0A0000}">
      <text>
        <r>
          <rPr>
            <b/>
            <sz val="9"/>
            <rFont val="Tahoma"/>
            <charset val="1"/>
          </rPr>
          <t xml:space="preserve">Gairola, Krishan:
</t>
        </r>
        <r>
          <rPr>
            <sz val="9"/>
            <rFont val="Tahoma"/>
            <charset val="1"/>
          </rPr>
          <t>Gairola, Krishan:
Textfeld</t>
        </r>
      </text>
    </comment>
    <comment ref="X251" authorId="0" shapeId="0" xr:uid="{00000000-0006-0000-0000-0000CE0A0000}">
      <text>
        <r>
          <rPr>
            <b/>
            <sz val="9"/>
            <rFont val="Tahoma"/>
            <charset val="1"/>
          </rPr>
          <t xml:space="preserve">Gairola, Krishan:
</t>
        </r>
        <r>
          <rPr>
            <sz val="9"/>
            <rFont val="Tahoma"/>
            <charset val="1"/>
          </rPr>
          <t>Gairola, Krishan:
Textfeld</t>
        </r>
      </text>
    </comment>
    <comment ref="Y251" authorId="0" shapeId="0" xr:uid="{00000000-0006-0000-0000-0000CF0A0000}">
      <text>
        <r>
          <rPr>
            <b/>
            <sz val="9"/>
            <rFont val="Tahoma"/>
            <charset val="1"/>
          </rPr>
          <t xml:space="preserve">Gairola, Krishan:
</t>
        </r>
        <r>
          <rPr>
            <sz val="9"/>
            <rFont val="Tahoma"/>
            <charset val="1"/>
          </rPr>
          <t>Gairola, Krishan:
Textfeld</t>
        </r>
      </text>
    </comment>
    <comment ref="Z251" authorId="0" shapeId="0" xr:uid="{00000000-0006-0000-0000-0000D00A0000}">
      <text>
        <r>
          <rPr>
            <b/>
            <sz val="9"/>
            <rFont val="Tahoma"/>
            <charset val="1"/>
          </rPr>
          <t xml:space="preserve">Gairola, Krishan:
</t>
        </r>
        <r>
          <rPr>
            <sz val="9"/>
            <rFont val="Tahoma"/>
            <charset val="1"/>
          </rPr>
          <t>Gairola, Krishan:
Textfeld</t>
        </r>
      </text>
    </comment>
    <comment ref="I252" authorId="0" shapeId="0" xr:uid="{00000000-0006-0000-0000-0000D10A0000}">
      <text>
        <r>
          <rPr>
            <b/>
            <sz val="9"/>
            <rFont val="Tahoma"/>
            <charset val="1"/>
          </rPr>
          <t xml:space="preserve">von Kleist, Björn:
</t>
        </r>
        <r>
          <rPr>
            <sz val="9"/>
            <rFont val="Tahoma"/>
            <charset val="1"/>
          </rPr>
          <t>von Kleist, Björn:
CO2-Wert</t>
        </r>
      </text>
    </comment>
    <comment ref="J252" authorId="0" shapeId="0" xr:uid="{00000000-0006-0000-0000-0000D20A0000}">
      <text>
        <r>
          <rPr>
            <b/>
            <sz val="9"/>
            <rFont val="Tahoma"/>
            <charset val="1"/>
          </rPr>
          <t xml:space="preserve">von Kleist, Björn:
</t>
        </r>
        <r>
          <rPr>
            <sz val="9"/>
            <rFont val="Tahoma"/>
            <charset val="1"/>
          </rPr>
          <t>von Kleist, Björn:
CO2-Wert</t>
        </r>
      </text>
    </comment>
    <comment ref="P252" authorId="0" shapeId="0" xr:uid="{00000000-0006-0000-0000-0000D30A0000}">
      <text>
        <r>
          <rPr>
            <b/>
            <sz val="9"/>
            <rFont val="Tahoma"/>
            <charset val="1"/>
          </rPr>
          <t xml:space="preserve">von Kleist, Björn:
</t>
        </r>
        <r>
          <rPr>
            <sz val="9"/>
            <rFont val="Tahoma"/>
            <charset val="1"/>
          </rPr>
          <t>von Kleist, Björn:
CO2-Wert</t>
        </r>
      </text>
    </comment>
    <comment ref="Q252" authorId="0" shapeId="0" xr:uid="{00000000-0006-0000-0000-0000D40A0000}">
      <text>
        <r>
          <rPr>
            <b/>
            <sz val="9"/>
            <rFont val="Tahoma"/>
            <charset val="1"/>
          </rPr>
          <t xml:space="preserve">von Kleist, Björn:
</t>
        </r>
        <r>
          <rPr>
            <sz val="9"/>
            <rFont val="Tahoma"/>
            <charset val="1"/>
          </rPr>
          <t>von Kleist, Björn:
CO2-Wert</t>
        </r>
      </text>
    </comment>
    <comment ref="R252" authorId="0" shapeId="0" xr:uid="{00000000-0006-0000-0000-0000D50A0000}">
      <text>
        <r>
          <rPr>
            <b/>
            <sz val="9"/>
            <rFont val="Tahoma"/>
            <charset val="1"/>
          </rPr>
          <t xml:space="preserve">von Kleist, Björn:
</t>
        </r>
        <r>
          <rPr>
            <sz val="9"/>
            <rFont val="Tahoma"/>
            <charset val="1"/>
          </rPr>
          <t>von Kleist, Björn:
CO2-Wert</t>
        </r>
      </text>
    </comment>
    <comment ref="S252" authorId="0" shapeId="0" xr:uid="{00000000-0006-0000-0000-0000D60A0000}">
      <text>
        <r>
          <rPr>
            <b/>
            <sz val="9"/>
            <rFont val="Tahoma"/>
            <charset val="1"/>
          </rPr>
          <t xml:space="preserve">von Kleist, Björn:
</t>
        </r>
        <r>
          <rPr>
            <sz val="9"/>
            <rFont val="Tahoma"/>
            <charset val="1"/>
          </rPr>
          <t>von Kleist, Björn:
CO2-Wert</t>
        </r>
      </text>
    </comment>
    <comment ref="T252" authorId="0" shapeId="0" xr:uid="{00000000-0006-0000-0000-0000D70A0000}">
      <text>
        <r>
          <rPr>
            <b/>
            <sz val="9"/>
            <rFont val="Tahoma"/>
            <charset val="1"/>
          </rPr>
          <t xml:space="preserve">von Kleist, Björn:
</t>
        </r>
        <r>
          <rPr>
            <sz val="9"/>
            <rFont val="Tahoma"/>
            <charset val="1"/>
          </rPr>
          <t>von Kleist, Björn:
CO2-Wert</t>
        </r>
      </text>
    </comment>
    <comment ref="U252" authorId="0" shapeId="0" xr:uid="{00000000-0006-0000-0000-0000D80A0000}">
      <text>
        <r>
          <rPr>
            <b/>
            <sz val="9"/>
            <rFont val="Tahoma"/>
            <charset val="1"/>
          </rPr>
          <t xml:space="preserve">von Kleist, Björn:
</t>
        </r>
        <r>
          <rPr>
            <sz val="9"/>
            <rFont val="Tahoma"/>
            <charset val="1"/>
          </rPr>
          <t>von Kleist, Björn:
CO2-Wert</t>
        </r>
      </text>
    </comment>
    <comment ref="V252" authorId="0" shapeId="0" xr:uid="{00000000-0006-0000-0000-0000D90A0000}">
      <text>
        <r>
          <rPr>
            <b/>
            <sz val="9"/>
            <rFont val="Tahoma"/>
            <charset val="1"/>
          </rPr>
          <t xml:space="preserve">von Kleist, Björn:
</t>
        </r>
        <r>
          <rPr>
            <sz val="9"/>
            <rFont val="Tahoma"/>
            <charset val="1"/>
          </rPr>
          <t>von Kleist, Björn:
CO2-Wert</t>
        </r>
      </text>
    </comment>
    <comment ref="W252" authorId="0" shapeId="0" xr:uid="{00000000-0006-0000-0000-0000DA0A0000}">
      <text>
        <r>
          <rPr>
            <b/>
            <sz val="9"/>
            <rFont val="Tahoma"/>
            <charset val="1"/>
          </rPr>
          <t xml:space="preserve">von Kleist, Björn:
</t>
        </r>
        <r>
          <rPr>
            <sz val="9"/>
            <rFont val="Tahoma"/>
            <charset val="1"/>
          </rPr>
          <t>von Kleist, Björn:
CO2-Wert</t>
        </r>
      </text>
    </comment>
    <comment ref="X252" authorId="0" shapeId="0" xr:uid="{00000000-0006-0000-0000-0000DB0A0000}">
      <text>
        <r>
          <rPr>
            <b/>
            <sz val="9"/>
            <rFont val="Tahoma"/>
            <charset val="1"/>
          </rPr>
          <t xml:space="preserve">von Kleist, Björn:
</t>
        </r>
        <r>
          <rPr>
            <sz val="9"/>
            <rFont val="Tahoma"/>
            <charset val="1"/>
          </rPr>
          <t>von Kleist, Björn:
CO2-Wert</t>
        </r>
      </text>
    </comment>
    <comment ref="Y252" authorId="0" shapeId="0" xr:uid="{00000000-0006-0000-0000-0000DC0A0000}">
      <text>
        <r>
          <rPr>
            <b/>
            <sz val="9"/>
            <rFont val="Tahoma"/>
            <charset val="1"/>
          </rPr>
          <t xml:space="preserve">von Kleist, Björn:
</t>
        </r>
        <r>
          <rPr>
            <sz val="9"/>
            <rFont val="Tahoma"/>
            <charset val="1"/>
          </rPr>
          <t>von Kleist, Björn:
CO2-Wert</t>
        </r>
      </text>
    </comment>
    <comment ref="Z252" authorId="0" shapeId="0" xr:uid="{00000000-0006-0000-0000-0000DD0A0000}">
      <text>
        <r>
          <rPr>
            <b/>
            <sz val="9"/>
            <rFont val="Tahoma"/>
            <charset val="1"/>
          </rPr>
          <t xml:space="preserve">von Kleist, Björn:
</t>
        </r>
        <r>
          <rPr>
            <sz val="9"/>
            <rFont val="Tahoma"/>
            <charset val="1"/>
          </rPr>
          <t>von Kleist, Björn:
CO2-Wert</t>
        </r>
      </text>
    </comment>
    <comment ref="I253" authorId="0" shapeId="0" xr:uid="{00000000-0006-0000-0000-0000DE0A0000}">
      <text>
        <r>
          <rPr>
            <b/>
            <sz val="9"/>
            <rFont val="Tahoma"/>
            <charset val="1"/>
          </rPr>
          <t xml:space="preserve">Gairola, Krishan:
</t>
        </r>
        <r>
          <rPr>
            <sz val="9"/>
            <rFont val="Tahoma"/>
            <charset val="1"/>
          </rPr>
          <t>Gairola, Krishan:
Textfeld</t>
        </r>
      </text>
    </comment>
    <comment ref="J253" authorId="0" shapeId="0" xr:uid="{00000000-0006-0000-0000-0000DF0A0000}">
      <text>
        <r>
          <rPr>
            <b/>
            <sz val="9"/>
            <rFont val="Tahoma"/>
            <charset val="1"/>
          </rPr>
          <t xml:space="preserve">Gairola, Krishan:
</t>
        </r>
        <r>
          <rPr>
            <sz val="9"/>
            <rFont val="Tahoma"/>
            <charset val="1"/>
          </rPr>
          <t>Gairola, Krishan:
Textfeld</t>
        </r>
      </text>
    </comment>
    <comment ref="P253" authorId="0" shapeId="0" xr:uid="{00000000-0006-0000-0000-0000E00A0000}">
      <text>
        <r>
          <rPr>
            <b/>
            <sz val="9"/>
            <rFont val="Tahoma"/>
            <charset val="1"/>
          </rPr>
          <t xml:space="preserve">Gairola, Krishan:
</t>
        </r>
        <r>
          <rPr>
            <sz val="9"/>
            <rFont val="Tahoma"/>
            <charset val="1"/>
          </rPr>
          <t>Gairola, Krishan:
Textfeld</t>
        </r>
      </text>
    </comment>
    <comment ref="Q253" authorId="0" shapeId="0" xr:uid="{00000000-0006-0000-0000-0000E10A0000}">
      <text>
        <r>
          <rPr>
            <b/>
            <sz val="9"/>
            <rFont val="Tahoma"/>
            <charset val="1"/>
          </rPr>
          <t xml:space="preserve">Gairola, Krishan:
</t>
        </r>
        <r>
          <rPr>
            <sz val="9"/>
            <rFont val="Tahoma"/>
            <charset val="1"/>
          </rPr>
          <t>Gairola, Krishan:
Textfeld</t>
        </r>
      </text>
    </comment>
    <comment ref="R253" authorId="0" shapeId="0" xr:uid="{00000000-0006-0000-0000-0000E20A0000}">
      <text>
        <r>
          <rPr>
            <b/>
            <sz val="9"/>
            <rFont val="Tahoma"/>
            <charset val="1"/>
          </rPr>
          <t xml:space="preserve">Gairola, Krishan:
</t>
        </r>
        <r>
          <rPr>
            <sz val="9"/>
            <rFont val="Tahoma"/>
            <charset val="1"/>
          </rPr>
          <t>Gairola, Krishan:
Textfeld</t>
        </r>
      </text>
    </comment>
    <comment ref="S253" authorId="0" shapeId="0" xr:uid="{00000000-0006-0000-0000-0000E30A0000}">
      <text>
        <r>
          <rPr>
            <b/>
            <sz val="9"/>
            <rFont val="Tahoma"/>
            <charset val="1"/>
          </rPr>
          <t xml:space="preserve">Gairola, Krishan:
</t>
        </r>
        <r>
          <rPr>
            <sz val="9"/>
            <rFont val="Tahoma"/>
            <charset val="1"/>
          </rPr>
          <t>Gairola, Krishan:
Textfeld</t>
        </r>
      </text>
    </comment>
    <comment ref="T253" authorId="0" shapeId="0" xr:uid="{00000000-0006-0000-0000-0000E40A0000}">
      <text>
        <r>
          <rPr>
            <b/>
            <sz val="9"/>
            <rFont val="Tahoma"/>
            <charset val="1"/>
          </rPr>
          <t xml:space="preserve">Gairola, Krishan:
</t>
        </r>
        <r>
          <rPr>
            <sz val="9"/>
            <rFont val="Tahoma"/>
            <charset val="1"/>
          </rPr>
          <t>Gairola, Krishan:
Textfeld</t>
        </r>
      </text>
    </comment>
    <comment ref="U253" authorId="0" shapeId="0" xr:uid="{00000000-0006-0000-0000-0000E50A0000}">
      <text>
        <r>
          <rPr>
            <b/>
            <sz val="9"/>
            <rFont val="Tahoma"/>
            <charset val="1"/>
          </rPr>
          <t xml:space="preserve">Gairola, Krishan:
</t>
        </r>
        <r>
          <rPr>
            <sz val="9"/>
            <rFont val="Tahoma"/>
            <charset val="1"/>
          </rPr>
          <t>Gairola, Krishan:
Textfeld</t>
        </r>
      </text>
    </comment>
    <comment ref="V253" authorId="0" shapeId="0" xr:uid="{00000000-0006-0000-0000-0000E60A0000}">
      <text>
        <r>
          <rPr>
            <b/>
            <sz val="9"/>
            <rFont val="Tahoma"/>
            <charset val="1"/>
          </rPr>
          <t xml:space="preserve">Gairola, Krishan:
</t>
        </r>
        <r>
          <rPr>
            <sz val="9"/>
            <rFont val="Tahoma"/>
            <charset val="1"/>
          </rPr>
          <t>Gairola, Krishan:
Textfeld</t>
        </r>
      </text>
    </comment>
    <comment ref="W253" authorId="0" shapeId="0" xr:uid="{00000000-0006-0000-0000-0000E70A0000}">
      <text>
        <r>
          <rPr>
            <b/>
            <sz val="9"/>
            <rFont val="Tahoma"/>
            <charset val="1"/>
          </rPr>
          <t xml:space="preserve">Gairola, Krishan:
</t>
        </r>
        <r>
          <rPr>
            <sz val="9"/>
            <rFont val="Tahoma"/>
            <charset val="1"/>
          </rPr>
          <t>Gairola, Krishan:
Textfeld</t>
        </r>
      </text>
    </comment>
    <comment ref="X253" authorId="0" shapeId="0" xr:uid="{00000000-0006-0000-0000-0000E80A0000}">
      <text>
        <r>
          <rPr>
            <b/>
            <sz val="9"/>
            <rFont val="Tahoma"/>
            <charset val="1"/>
          </rPr>
          <t xml:space="preserve">Gairola, Krishan:
</t>
        </r>
        <r>
          <rPr>
            <sz val="9"/>
            <rFont val="Tahoma"/>
            <charset val="1"/>
          </rPr>
          <t>Gairola, Krishan:
Textfeld</t>
        </r>
      </text>
    </comment>
    <comment ref="Y253" authorId="0" shapeId="0" xr:uid="{00000000-0006-0000-0000-0000E90A0000}">
      <text>
        <r>
          <rPr>
            <b/>
            <sz val="9"/>
            <rFont val="Tahoma"/>
            <charset val="1"/>
          </rPr>
          <t xml:space="preserve">Gairola, Krishan:
</t>
        </r>
        <r>
          <rPr>
            <sz val="9"/>
            <rFont val="Tahoma"/>
            <charset val="1"/>
          </rPr>
          <t>Gairola, Krishan:
Textfeld</t>
        </r>
      </text>
    </comment>
    <comment ref="Z253" authorId="0" shapeId="0" xr:uid="{00000000-0006-0000-0000-0000EA0A0000}">
      <text>
        <r>
          <rPr>
            <b/>
            <sz val="9"/>
            <rFont val="Tahoma"/>
            <charset val="1"/>
          </rPr>
          <t xml:space="preserve">Gairola, Krishan:
</t>
        </r>
        <r>
          <rPr>
            <sz val="9"/>
            <rFont val="Tahoma"/>
            <charset val="1"/>
          </rPr>
          <t>Gairola, Krishan:
Textfeld</t>
        </r>
      </text>
    </comment>
    <comment ref="I254" authorId="0" shapeId="0" xr:uid="{00000000-0006-0000-0000-0000EB0A0000}">
      <text>
        <r>
          <rPr>
            <b/>
            <sz val="9"/>
            <rFont val="Tahoma"/>
            <charset val="1"/>
          </rPr>
          <t xml:space="preserve">von Kleist, Björn:
</t>
        </r>
        <r>
          <rPr>
            <sz val="9"/>
            <rFont val="Tahoma"/>
            <charset val="1"/>
          </rPr>
          <t>von Kleist, Björn:
CO2-Wert</t>
        </r>
      </text>
    </comment>
    <comment ref="J254" authorId="0" shapeId="0" xr:uid="{00000000-0006-0000-0000-0000EC0A0000}">
      <text>
        <r>
          <rPr>
            <b/>
            <sz val="9"/>
            <rFont val="Tahoma"/>
            <charset val="1"/>
          </rPr>
          <t xml:space="preserve">von Kleist, Björn:
</t>
        </r>
        <r>
          <rPr>
            <sz val="9"/>
            <rFont val="Tahoma"/>
            <charset val="1"/>
          </rPr>
          <t>von Kleist, Björn:
CO2-Wert</t>
        </r>
      </text>
    </comment>
    <comment ref="P254" authorId="0" shapeId="0" xr:uid="{00000000-0006-0000-0000-0000ED0A0000}">
      <text>
        <r>
          <rPr>
            <b/>
            <sz val="9"/>
            <rFont val="Tahoma"/>
            <charset val="1"/>
          </rPr>
          <t xml:space="preserve">von Kleist, Björn:
</t>
        </r>
        <r>
          <rPr>
            <sz val="9"/>
            <rFont val="Tahoma"/>
            <charset val="1"/>
          </rPr>
          <t>von Kleist, Björn:
CO2-Wert</t>
        </r>
      </text>
    </comment>
    <comment ref="Q254" authorId="0" shapeId="0" xr:uid="{00000000-0006-0000-0000-0000EE0A0000}">
      <text>
        <r>
          <rPr>
            <b/>
            <sz val="9"/>
            <rFont val="Tahoma"/>
            <charset val="1"/>
          </rPr>
          <t xml:space="preserve">von Kleist, Björn:
</t>
        </r>
        <r>
          <rPr>
            <sz val="9"/>
            <rFont val="Tahoma"/>
            <charset val="1"/>
          </rPr>
          <t>von Kleist, Björn:
CO2-Wert</t>
        </r>
      </text>
    </comment>
    <comment ref="R254" authorId="0" shapeId="0" xr:uid="{00000000-0006-0000-0000-0000EF0A0000}">
      <text>
        <r>
          <rPr>
            <b/>
            <sz val="9"/>
            <rFont val="Tahoma"/>
            <charset val="1"/>
          </rPr>
          <t xml:space="preserve">von Kleist, Björn:
</t>
        </r>
        <r>
          <rPr>
            <sz val="9"/>
            <rFont val="Tahoma"/>
            <charset val="1"/>
          </rPr>
          <t>von Kleist, Björn:
CO2-Wert</t>
        </r>
      </text>
    </comment>
    <comment ref="S254" authorId="0" shapeId="0" xr:uid="{00000000-0006-0000-0000-0000F00A0000}">
      <text>
        <r>
          <rPr>
            <b/>
            <sz val="9"/>
            <rFont val="Tahoma"/>
            <charset val="1"/>
          </rPr>
          <t xml:space="preserve">von Kleist, Björn:
</t>
        </r>
        <r>
          <rPr>
            <sz val="9"/>
            <rFont val="Tahoma"/>
            <charset val="1"/>
          </rPr>
          <t>von Kleist, Björn:
CO2-Wert</t>
        </r>
      </text>
    </comment>
    <comment ref="T254" authorId="0" shapeId="0" xr:uid="{00000000-0006-0000-0000-0000F10A0000}">
      <text>
        <r>
          <rPr>
            <b/>
            <sz val="9"/>
            <rFont val="Tahoma"/>
            <charset val="1"/>
          </rPr>
          <t xml:space="preserve">von Kleist, Björn:
</t>
        </r>
        <r>
          <rPr>
            <sz val="9"/>
            <rFont val="Tahoma"/>
            <charset val="1"/>
          </rPr>
          <t>von Kleist, Björn:
CO2-Wert</t>
        </r>
      </text>
    </comment>
    <comment ref="U254" authorId="0" shapeId="0" xr:uid="{00000000-0006-0000-0000-0000F20A0000}">
      <text>
        <r>
          <rPr>
            <b/>
            <sz val="9"/>
            <rFont val="Tahoma"/>
            <charset val="1"/>
          </rPr>
          <t xml:space="preserve">von Kleist, Björn:
</t>
        </r>
        <r>
          <rPr>
            <sz val="9"/>
            <rFont val="Tahoma"/>
            <charset val="1"/>
          </rPr>
          <t>von Kleist, Björn:
CO2-Wert</t>
        </r>
      </text>
    </comment>
    <comment ref="V254" authorId="0" shapeId="0" xr:uid="{00000000-0006-0000-0000-0000F30A0000}">
      <text>
        <r>
          <rPr>
            <b/>
            <sz val="9"/>
            <rFont val="Tahoma"/>
            <charset val="1"/>
          </rPr>
          <t xml:space="preserve">von Kleist, Björn:
</t>
        </r>
        <r>
          <rPr>
            <sz val="9"/>
            <rFont val="Tahoma"/>
            <charset val="1"/>
          </rPr>
          <t>von Kleist, Björn:
CO2-Wert</t>
        </r>
      </text>
    </comment>
    <comment ref="W254" authorId="0" shapeId="0" xr:uid="{00000000-0006-0000-0000-0000F40A0000}">
      <text>
        <r>
          <rPr>
            <b/>
            <sz val="9"/>
            <rFont val="Tahoma"/>
            <charset val="1"/>
          </rPr>
          <t xml:space="preserve">von Kleist, Björn:
</t>
        </r>
        <r>
          <rPr>
            <sz val="9"/>
            <rFont val="Tahoma"/>
            <charset val="1"/>
          </rPr>
          <t>von Kleist, Björn:
CO2-Wert</t>
        </r>
      </text>
    </comment>
    <comment ref="X254" authorId="0" shapeId="0" xr:uid="{00000000-0006-0000-0000-0000F50A0000}">
      <text>
        <r>
          <rPr>
            <b/>
            <sz val="9"/>
            <rFont val="Tahoma"/>
            <charset val="1"/>
          </rPr>
          <t xml:space="preserve">von Kleist, Björn:
</t>
        </r>
        <r>
          <rPr>
            <sz val="9"/>
            <rFont val="Tahoma"/>
            <charset val="1"/>
          </rPr>
          <t>von Kleist, Björn:
CO2-Wert</t>
        </r>
      </text>
    </comment>
    <comment ref="Y254" authorId="0" shapeId="0" xr:uid="{00000000-0006-0000-0000-0000F60A0000}">
      <text>
        <r>
          <rPr>
            <b/>
            <sz val="9"/>
            <rFont val="Tahoma"/>
            <charset val="1"/>
          </rPr>
          <t xml:space="preserve">von Kleist, Björn:
</t>
        </r>
        <r>
          <rPr>
            <sz val="9"/>
            <rFont val="Tahoma"/>
            <charset val="1"/>
          </rPr>
          <t>von Kleist, Björn:
CO2-Wert</t>
        </r>
      </text>
    </comment>
    <comment ref="Z254" authorId="0" shapeId="0" xr:uid="{00000000-0006-0000-0000-0000F70A0000}">
      <text>
        <r>
          <rPr>
            <b/>
            <sz val="9"/>
            <rFont val="Tahoma"/>
            <charset val="1"/>
          </rPr>
          <t xml:space="preserve">von Kleist, Björn:
</t>
        </r>
        <r>
          <rPr>
            <sz val="9"/>
            <rFont val="Tahoma"/>
            <charset val="1"/>
          </rPr>
          <t>von Kleist, Björn:
CO2-Wert</t>
        </r>
      </text>
    </comment>
    <comment ref="I255" authorId="0" shapeId="0" xr:uid="{00000000-0006-0000-0000-0000F80A0000}">
      <text>
        <r>
          <rPr>
            <b/>
            <sz val="9"/>
            <rFont val="Tahoma"/>
            <charset val="1"/>
          </rPr>
          <t xml:space="preserve">Gairola, Krishan:
</t>
        </r>
        <r>
          <rPr>
            <sz val="9"/>
            <rFont val="Tahoma"/>
            <charset val="1"/>
          </rPr>
          <t>Gairola, Krishan:
Textfeld</t>
        </r>
      </text>
    </comment>
    <comment ref="J255" authorId="0" shapeId="0" xr:uid="{00000000-0006-0000-0000-0000F90A0000}">
      <text>
        <r>
          <rPr>
            <b/>
            <sz val="9"/>
            <rFont val="Tahoma"/>
            <charset val="1"/>
          </rPr>
          <t xml:space="preserve">Gairola, Krishan:
</t>
        </r>
        <r>
          <rPr>
            <sz val="9"/>
            <rFont val="Tahoma"/>
            <charset val="1"/>
          </rPr>
          <t>Gairola, Krishan:
Textfeld</t>
        </r>
      </text>
    </comment>
    <comment ref="P255" authorId="0" shapeId="0" xr:uid="{00000000-0006-0000-0000-0000FA0A0000}">
      <text>
        <r>
          <rPr>
            <b/>
            <sz val="9"/>
            <rFont val="Tahoma"/>
            <charset val="1"/>
          </rPr>
          <t xml:space="preserve">Gairola, Krishan:
</t>
        </r>
        <r>
          <rPr>
            <sz val="9"/>
            <rFont val="Tahoma"/>
            <charset val="1"/>
          </rPr>
          <t>Gairola, Krishan:
Textfeld</t>
        </r>
      </text>
    </comment>
    <comment ref="Q255" authorId="0" shapeId="0" xr:uid="{00000000-0006-0000-0000-0000FB0A0000}">
      <text>
        <r>
          <rPr>
            <b/>
            <sz val="9"/>
            <rFont val="Tahoma"/>
            <charset val="1"/>
          </rPr>
          <t xml:space="preserve">Gairola, Krishan:
</t>
        </r>
        <r>
          <rPr>
            <sz val="9"/>
            <rFont val="Tahoma"/>
            <charset val="1"/>
          </rPr>
          <t>Gairola, Krishan:
Textfeld</t>
        </r>
      </text>
    </comment>
    <comment ref="R255" authorId="0" shapeId="0" xr:uid="{00000000-0006-0000-0000-0000FC0A0000}">
      <text>
        <r>
          <rPr>
            <b/>
            <sz val="9"/>
            <rFont val="Tahoma"/>
            <charset val="1"/>
          </rPr>
          <t xml:space="preserve">Gairola, Krishan:
</t>
        </r>
        <r>
          <rPr>
            <sz val="9"/>
            <rFont val="Tahoma"/>
            <charset val="1"/>
          </rPr>
          <t>Gairola, Krishan:
Textfeld</t>
        </r>
      </text>
    </comment>
    <comment ref="S255" authorId="0" shapeId="0" xr:uid="{00000000-0006-0000-0000-0000FD0A0000}">
      <text>
        <r>
          <rPr>
            <b/>
            <sz val="9"/>
            <rFont val="Tahoma"/>
            <charset val="1"/>
          </rPr>
          <t xml:space="preserve">Gairola, Krishan:
</t>
        </r>
        <r>
          <rPr>
            <sz val="9"/>
            <rFont val="Tahoma"/>
            <charset val="1"/>
          </rPr>
          <t>Gairola, Krishan:
Textfeld</t>
        </r>
      </text>
    </comment>
    <comment ref="T255" authorId="0" shapeId="0" xr:uid="{00000000-0006-0000-0000-0000FE0A0000}">
      <text>
        <r>
          <rPr>
            <b/>
            <sz val="9"/>
            <rFont val="Tahoma"/>
            <charset val="1"/>
          </rPr>
          <t xml:space="preserve">Gairola, Krishan:
</t>
        </r>
        <r>
          <rPr>
            <sz val="9"/>
            <rFont val="Tahoma"/>
            <charset val="1"/>
          </rPr>
          <t>Gairola, Krishan:
Textfeld</t>
        </r>
      </text>
    </comment>
    <comment ref="U255" authorId="0" shapeId="0" xr:uid="{00000000-0006-0000-0000-0000FF0A0000}">
      <text>
        <r>
          <rPr>
            <b/>
            <sz val="9"/>
            <rFont val="Tahoma"/>
            <charset val="1"/>
          </rPr>
          <t xml:space="preserve">Gairola, Krishan:
</t>
        </r>
        <r>
          <rPr>
            <sz val="9"/>
            <rFont val="Tahoma"/>
            <charset val="1"/>
          </rPr>
          <t>Gairola, Krishan:
Textfeld</t>
        </r>
      </text>
    </comment>
    <comment ref="V255" authorId="0" shapeId="0" xr:uid="{00000000-0006-0000-0000-0000000B0000}">
      <text>
        <r>
          <rPr>
            <b/>
            <sz val="9"/>
            <rFont val="Tahoma"/>
            <charset val="1"/>
          </rPr>
          <t xml:space="preserve">Gairola, Krishan:
</t>
        </r>
        <r>
          <rPr>
            <sz val="9"/>
            <rFont val="Tahoma"/>
            <charset val="1"/>
          </rPr>
          <t>Gairola, Krishan:
Textfeld</t>
        </r>
      </text>
    </comment>
    <comment ref="W255" authorId="0" shapeId="0" xr:uid="{00000000-0006-0000-0000-0000010B0000}">
      <text>
        <r>
          <rPr>
            <b/>
            <sz val="9"/>
            <rFont val="Tahoma"/>
            <charset val="1"/>
          </rPr>
          <t xml:space="preserve">Gairola, Krishan:
</t>
        </r>
        <r>
          <rPr>
            <sz val="9"/>
            <rFont val="Tahoma"/>
            <charset val="1"/>
          </rPr>
          <t>Gairola, Krishan:
Textfeld</t>
        </r>
      </text>
    </comment>
    <comment ref="X255" authorId="0" shapeId="0" xr:uid="{00000000-0006-0000-0000-0000020B0000}">
      <text>
        <r>
          <rPr>
            <b/>
            <sz val="9"/>
            <rFont val="Tahoma"/>
            <charset val="1"/>
          </rPr>
          <t xml:space="preserve">Gairola, Krishan:
</t>
        </r>
        <r>
          <rPr>
            <sz val="9"/>
            <rFont val="Tahoma"/>
            <charset val="1"/>
          </rPr>
          <t>Gairola, Krishan:
Textfeld</t>
        </r>
      </text>
    </comment>
    <comment ref="Y255" authorId="0" shapeId="0" xr:uid="{00000000-0006-0000-0000-0000030B0000}">
      <text>
        <r>
          <rPr>
            <b/>
            <sz val="9"/>
            <rFont val="Tahoma"/>
            <charset val="1"/>
          </rPr>
          <t xml:space="preserve">Gairola, Krishan:
</t>
        </r>
        <r>
          <rPr>
            <sz val="9"/>
            <rFont val="Tahoma"/>
            <charset val="1"/>
          </rPr>
          <t>Gairola, Krishan:
Textfeld</t>
        </r>
      </text>
    </comment>
    <comment ref="Z255" authorId="0" shapeId="0" xr:uid="{00000000-0006-0000-0000-0000040B0000}">
      <text>
        <r>
          <rPr>
            <b/>
            <sz val="9"/>
            <rFont val="Tahoma"/>
            <charset val="1"/>
          </rPr>
          <t xml:space="preserve">Gairola, Krishan:
</t>
        </r>
        <r>
          <rPr>
            <sz val="9"/>
            <rFont val="Tahoma"/>
            <charset val="1"/>
          </rPr>
          <t>Gairola, Krishan:
Textfeld</t>
        </r>
      </text>
    </comment>
    <comment ref="I256" authorId="0" shapeId="0" xr:uid="{00000000-0006-0000-0000-0000050B0000}">
      <text>
        <r>
          <rPr>
            <b/>
            <sz val="9"/>
            <rFont val="Tahoma"/>
            <charset val="1"/>
          </rPr>
          <t xml:space="preserve">von Kleist, Björn:
</t>
        </r>
        <r>
          <rPr>
            <sz val="9"/>
            <rFont val="Tahoma"/>
            <charset val="1"/>
          </rPr>
          <t>von Kleist, Björn:
CO2-Wert</t>
        </r>
      </text>
    </comment>
    <comment ref="J256" authorId="0" shapeId="0" xr:uid="{00000000-0006-0000-0000-0000060B0000}">
      <text>
        <r>
          <rPr>
            <b/>
            <sz val="9"/>
            <rFont val="Tahoma"/>
            <charset val="1"/>
          </rPr>
          <t xml:space="preserve">von Kleist, Björn:
</t>
        </r>
        <r>
          <rPr>
            <sz val="9"/>
            <rFont val="Tahoma"/>
            <charset val="1"/>
          </rPr>
          <t>von Kleist, Björn:
CO2-Wert</t>
        </r>
      </text>
    </comment>
    <comment ref="K256" authorId="0" shapeId="0" xr:uid="{00000000-0006-0000-0000-0000070B0000}">
      <text>
        <r>
          <rPr>
            <b/>
            <sz val="9"/>
            <rFont val="Tahoma"/>
            <charset val="1"/>
          </rPr>
          <t xml:space="preserve">von Kleist, Björn:
</t>
        </r>
        <r>
          <rPr>
            <sz val="9"/>
            <rFont val="Tahoma"/>
            <charset val="1"/>
          </rPr>
          <t>von Kleist, Björn:
CO2-Wert</t>
        </r>
      </text>
    </comment>
    <comment ref="L256" authorId="0" shapeId="0" xr:uid="{00000000-0006-0000-0000-0000080B0000}">
      <text>
        <r>
          <rPr>
            <b/>
            <sz val="9"/>
            <rFont val="Tahoma"/>
            <charset val="1"/>
          </rPr>
          <t xml:space="preserve">von Kleist, Björn:
</t>
        </r>
        <r>
          <rPr>
            <sz val="9"/>
            <rFont val="Tahoma"/>
            <charset val="1"/>
          </rPr>
          <t>von Kleist, Björn:
CO2-Wert</t>
        </r>
      </text>
    </comment>
    <comment ref="M256" authorId="0" shapeId="0" xr:uid="{00000000-0006-0000-0000-0000090B0000}">
      <text>
        <r>
          <rPr>
            <b/>
            <sz val="9"/>
            <rFont val="Tahoma"/>
            <charset val="1"/>
          </rPr>
          <t xml:space="preserve">von Kleist, Björn:
</t>
        </r>
        <r>
          <rPr>
            <sz val="9"/>
            <rFont val="Tahoma"/>
            <charset val="1"/>
          </rPr>
          <t>von Kleist, Björn:
CO2-Wert</t>
        </r>
      </text>
    </comment>
    <comment ref="N256" authorId="0" shapeId="0" xr:uid="{00000000-0006-0000-0000-00000A0B0000}">
      <text>
        <r>
          <rPr>
            <b/>
            <sz val="9"/>
            <rFont val="Tahoma"/>
            <charset val="1"/>
          </rPr>
          <t xml:space="preserve">von Kleist, Björn:
</t>
        </r>
        <r>
          <rPr>
            <sz val="9"/>
            <rFont val="Tahoma"/>
            <charset val="1"/>
          </rPr>
          <t>von Kleist, Björn:
CO2-Wert</t>
        </r>
      </text>
    </comment>
    <comment ref="O256" authorId="0" shapeId="0" xr:uid="{00000000-0006-0000-0000-00000B0B0000}">
      <text>
        <r>
          <rPr>
            <b/>
            <sz val="9"/>
            <rFont val="Tahoma"/>
            <charset val="1"/>
          </rPr>
          <t xml:space="preserve">von Kleist, Björn:
</t>
        </r>
        <r>
          <rPr>
            <sz val="9"/>
            <rFont val="Tahoma"/>
            <charset val="1"/>
          </rPr>
          <t>von Kleist, Björn:
CO2-Wert</t>
        </r>
      </text>
    </comment>
    <comment ref="P256" authorId="0" shapeId="0" xr:uid="{00000000-0006-0000-0000-00000C0B0000}">
      <text>
        <r>
          <rPr>
            <b/>
            <sz val="9"/>
            <rFont val="Tahoma"/>
            <charset val="1"/>
          </rPr>
          <t xml:space="preserve">von Kleist, Björn:
</t>
        </r>
        <r>
          <rPr>
            <sz val="9"/>
            <rFont val="Tahoma"/>
            <charset val="1"/>
          </rPr>
          <t>von Kleist, Björn:
CO2-Wert</t>
        </r>
      </text>
    </comment>
    <comment ref="Q256" authorId="0" shapeId="0" xr:uid="{00000000-0006-0000-0000-00000D0B0000}">
      <text>
        <r>
          <rPr>
            <b/>
            <sz val="9"/>
            <rFont val="Tahoma"/>
            <charset val="1"/>
          </rPr>
          <t xml:space="preserve">von Kleist, Björn:
</t>
        </r>
        <r>
          <rPr>
            <sz val="9"/>
            <rFont val="Tahoma"/>
            <charset val="1"/>
          </rPr>
          <t>von Kleist, Björn:
CO2-Wert</t>
        </r>
      </text>
    </comment>
    <comment ref="R256" authorId="0" shapeId="0" xr:uid="{00000000-0006-0000-0000-00000E0B0000}">
      <text>
        <r>
          <rPr>
            <b/>
            <sz val="9"/>
            <rFont val="Tahoma"/>
            <charset val="1"/>
          </rPr>
          <t xml:space="preserve">von Kleist, Björn:
</t>
        </r>
        <r>
          <rPr>
            <sz val="9"/>
            <rFont val="Tahoma"/>
            <charset val="1"/>
          </rPr>
          <t>von Kleist, Björn:
CO2-Wert</t>
        </r>
      </text>
    </comment>
    <comment ref="S256" authorId="0" shapeId="0" xr:uid="{00000000-0006-0000-0000-00000F0B0000}">
      <text>
        <r>
          <rPr>
            <b/>
            <sz val="9"/>
            <rFont val="Tahoma"/>
            <charset val="1"/>
          </rPr>
          <t xml:space="preserve">von Kleist, Björn:
</t>
        </r>
        <r>
          <rPr>
            <sz val="9"/>
            <rFont val="Tahoma"/>
            <charset val="1"/>
          </rPr>
          <t>von Kleist, Björn:
CO2-Wert</t>
        </r>
      </text>
    </comment>
    <comment ref="T256" authorId="0" shapeId="0" xr:uid="{00000000-0006-0000-0000-0000100B0000}">
      <text>
        <r>
          <rPr>
            <b/>
            <sz val="9"/>
            <rFont val="Tahoma"/>
            <charset val="1"/>
          </rPr>
          <t xml:space="preserve">von Kleist, Björn:
</t>
        </r>
        <r>
          <rPr>
            <sz val="9"/>
            <rFont val="Tahoma"/>
            <charset val="1"/>
          </rPr>
          <t>von Kleist, Björn:
CO2-Wert</t>
        </r>
      </text>
    </comment>
    <comment ref="U256" authorId="0" shapeId="0" xr:uid="{00000000-0006-0000-0000-0000110B0000}">
      <text>
        <r>
          <rPr>
            <b/>
            <sz val="9"/>
            <rFont val="Tahoma"/>
            <charset val="1"/>
          </rPr>
          <t xml:space="preserve">von Kleist, Björn:
</t>
        </r>
        <r>
          <rPr>
            <sz val="9"/>
            <rFont val="Tahoma"/>
            <charset val="1"/>
          </rPr>
          <t>von Kleist, Björn:
CO2-Wert</t>
        </r>
      </text>
    </comment>
    <comment ref="V256" authorId="0" shapeId="0" xr:uid="{00000000-0006-0000-0000-0000120B0000}">
      <text>
        <r>
          <rPr>
            <b/>
            <sz val="9"/>
            <rFont val="Tahoma"/>
            <charset val="1"/>
          </rPr>
          <t xml:space="preserve">von Kleist, Björn:
</t>
        </r>
        <r>
          <rPr>
            <sz val="9"/>
            <rFont val="Tahoma"/>
            <charset val="1"/>
          </rPr>
          <t>von Kleist, Björn:
CO2-Wert</t>
        </r>
      </text>
    </comment>
    <comment ref="W256" authorId="0" shapeId="0" xr:uid="{00000000-0006-0000-0000-0000130B0000}">
      <text>
        <r>
          <rPr>
            <b/>
            <sz val="9"/>
            <rFont val="Tahoma"/>
            <charset val="1"/>
          </rPr>
          <t xml:space="preserve">von Kleist, Björn:
</t>
        </r>
        <r>
          <rPr>
            <sz val="9"/>
            <rFont val="Tahoma"/>
            <charset val="1"/>
          </rPr>
          <t>von Kleist, Björn:
CO2-Wert</t>
        </r>
      </text>
    </comment>
    <comment ref="X256" authorId="0" shapeId="0" xr:uid="{00000000-0006-0000-0000-0000140B0000}">
      <text>
        <r>
          <rPr>
            <b/>
            <sz val="9"/>
            <rFont val="Tahoma"/>
            <charset val="1"/>
          </rPr>
          <t xml:space="preserve">von Kleist, Björn:
</t>
        </r>
        <r>
          <rPr>
            <sz val="9"/>
            <rFont val="Tahoma"/>
            <charset val="1"/>
          </rPr>
          <t>von Kleist, Björn:
CO2-Wert</t>
        </r>
      </text>
    </comment>
    <comment ref="Y256" authorId="0" shapeId="0" xr:uid="{00000000-0006-0000-0000-0000150B0000}">
      <text>
        <r>
          <rPr>
            <b/>
            <sz val="9"/>
            <rFont val="Tahoma"/>
            <charset val="1"/>
          </rPr>
          <t xml:space="preserve">von Kleist, Björn:
</t>
        </r>
        <r>
          <rPr>
            <sz val="9"/>
            <rFont val="Tahoma"/>
            <charset val="1"/>
          </rPr>
          <t>von Kleist, Björn:
CO2-Wert</t>
        </r>
      </text>
    </comment>
    <comment ref="Z256" authorId="0" shapeId="0" xr:uid="{00000000-0006-0000-0000-0000160B0000}">
      <text>
        <r>
          <rPr>
            <b/>
            <sz val="9"/>
            <rFont val="Tahoma"/>
            <charset val="1"/>
          </rPr>
          <t xml:space="preserve">von Kleist, Björn:
</t>
        </r>
        <r>
          <rPr>
            <sz val="9"/>
            <rFont val="Tahoma"/>
            <charset val="1"/>
          </rPr>
          <t>von Kleist, Björn:
CO2-Wert</t>
        </r>
      </text>
    </comment>
    <comment ref="I257" authorId="0" shapeId="0" xr:uid="{00000000-0006-0000-0000-0000170B0000}">
      <text>
        <r>
          <rPr>
            <b/>
            <sz val="9"/>
            <rFont val="Tahoma"/>
            <charset val="1"/>
          </rPr>
          <t xml:space="preserve">Gairola, Krishan:
</t>
        </r>
        <r>
          <rPr>
            <sz val="9"/>
            <rFont val="Tahoma"/>
            <charset val="1"/>
          </rPr>
          <t>Gairola, Krishan:
Textfeld</t>
        </r>
      </text>
    </comment>
    <comment ref="J257" authorId="0" shapeId="0" xr:uid="{00000000-0006-0000-0000-0000180B0000}">
      <text>
        <r>
          <rPr>
            <b/>
            <sz val="9"/>
            <rFont val="Tahoma"/>
            <charset val="1"/>
          </rPr>
          <t xml:space="preserve">Gairola, Krishan:
</t>
        </r>
        <r>
          <rPr>
            <sz val="9"/>
            <rFont val="Tahoma"/>
            <charset val="1"/>
          </rPr>
          <t>Gairola, Krishan:
Textfeld</t>
        </r>
      </text>
    </comment>
    <comment ref="K257" authorId="0" shapeId="0" xr:uid="{00000000-0006-0000-0000-0000190B0000}">
      <text>
        <r>
          <rPr>
            <b/>
            <sz val="9"/>
            <rFont val="Tahoma"/>
            <charset val="1"/>
          </rPr>
          <t xml:space="preserve">Gairola, Krishan:
</t>
        </r>
        <r>
          <rPr>
            <sz val="9"/>
            <rFont val="Tahoma"/>
            <charset val="1"/>
          </rPr>
          <t>Gairola, Krishan:
Textfeld</t>
        </r>
      </text>
    </comment>
    <comment ref="L257" authorId="0" shapeId="0" xr:uid="{00000000-0006-0000-0000-00001A0B0000}">
      <text>
        <r>
          <rPr>
            <b/>
            <sz val="9"/>
            <rFont val="Tahoma"/>
            <charset val="1"/>
          </rPr>
          <t xml:space="preserve">Gairola, Krishan:
</t>
        </r>
        <r>
          <rPr>
            <sz val="9"/>
            <rFont val="Tahoma"/>
            <charset val="1"/>
          </rPr>
          <t>Gairola, Krishan:
Textfeld</t>
        </r>
      </text>
    </comment>
    <comment ref="M257" authorId="0" shapeId="0" xr:uid="{00000000-0006-0000-0000-00001B0B0000}">
      <text>
        <r>
          <rPr>
            <b/>
            <sz val="9"/>
            <rFont val="Tahoma"/>
            <charset val="1"/>
          </rPr>
          <t xml:space="preserve">Gairola, Krishan:
</t>
        </r>
        <r>
          <rPr>
            <sz val="9"/>
            <rFont val="Tahoma"/>
            <charset val="1"/>
          </rPr>
          <t>Gairola, Krishan:
Textfeld</t>
        </r>
      </text>
    </comment>
    <comment ref="N257" authorId="0" shapeId="0" xr:uid="{00000000-0006-0000-0000-00001C0B0000}">
      <text>
        <r>
          <rPr>
            <b/>
            <sz val="9"/>
            <rFont val="Tahoma"/>
            <charset val="1"/>
          </rPr>
          <t xml:space="preserve">Gairola, Krishan:
</t>
        </r>
        <r>
          <rPr>
            <sz val="9"/>
            <rFont val="Tahoma"/>
            <charset val="1"/>
          </rPr>
          <t>Gairola, Krishan:
Textfeld</t>
        </r>
      </text>
    </comment>
    <comment ref="O257" authorId="0" shapeId="0" xr:uid="{00000000-0006-0000-0000-00001D0B0000}">
      <text>
        <r>
          <rPr>
            <b/>
            <sz val="9"/>
            <rFont val="Tahoma"/>
            <charset val="1"/>
          </rPr>
          <t xml:space="preserve">Gairola, Krishan:
</t>
        </r>
        <r>
          <rPr>
            <sz val="9"/>
            <rFont val="Tahoma"/>
            <charset val="1"/>
          </rPr>
          <t>Gairola, Krishan:
Textfeld</t>
        </r>
      </text>
    </comment>
    <comment ref="P257" authorId="0" shapeId="0" xr:uid="{00000000-0006-0000-0000-00001E0B0000}">
      <text>
        <r>
          <rPr>
            <b/>
            <sz val="9"/>
            <rFont val="Tahoma"/>
            <charset val="1"/>
          </rPr>
          <t xml:space="preserve">Gairola, Krishan:
</t>
        </r>
        <r>
          <rPr>
            <sz val="9"/>
            <rFont val="Tahoma"/>
            <charset val="1"/>
          </rPr>
          <t>Gairola, Krishan:
Textfeld</t>
        </r>
      </text>
    </comment>
    <comment ref="Q257" authorId="0" shapeId="0" xr:uid="{00000000-0006-0000-0000-00001F0B0000}">
      <text>
        <r>
          <rPr>
            <b/>
            <sz val="9"/>
            <rFont val="Tahoma"/>
            <charset val="1"/>
          </rPr>
          <t xml:space="preserve">Gairola, Krishan:
</t>
        </r>
        <r>
          <rPr>
            <sz val="9"/>
            <rFont val="Tahoma"/>
            <charset val="1"/>
          </rPr>
          <t>Gairola, Krishan:
Textfeld</t>
        </r>
      </text>
    </comment>
    <comment ref="R257" authorId="0" shapeId="0" xr:uid="{00000000-0006-0000-0000-0000200B0000}">
      <text>
        <r>
          <rPr>
            <b/>
            <sz val="9"/>
            <rFont val="Tahoma"/>
            <charset val="1"/>
          </rPr>
          <t xml:space="preserve">Gairola, Krishan:
</t>
        </r>
        <r>
          <rPr>
            <sz val="9"/>
            <rFont val="Tahoma"/>
            <charset val="1"/>
          </rPr>
          <t>Gairola, Krishan:
Textfeld</t>
        </r>
      </text>
    </comment>
    <comment ref="S257" authorId="0" shapeId="0" xr:uid="{00000000-0006-0000-0000-0000210B0000}">
      <text>
        <r>
          <rPr>
            <b/>
            <sz val="9"/>
            <rFont val="Tahoma"/>
            <charset val="1"/>
          </rPr>
          <t xml:space="preserve">Gairola, Krishan:
</t>
        </r>
        <r>
          <rPr>
            <sz val="9"/>
            <rFont val="Tahoma"/>
            <charset val="1"/>
          </rPr>
          <t>Gairola, Krishan:
Textfeld</t>
        </r>
      </text>
    </comment>
    <comment ref="T257" authorId="0" shapeId="0" xr:uid="{00000000-0006-0000-0000-0000220B0000}">
      <text>
        <r>
          <rPr>
            <b/>
            <sz val="9"/>
            <rFont val="Tahoma"/>
            <charset val="1"/>
          </rPr>
          <t xml:space="preserve">Gairola, Krishan:
</t>
        </r>
        <r>
          <rPr>
            <sz val="9"/>
            <rFont val="Tahoma"/>
            <charset val="1"/>
          </rPr>
          <t>Gairola, Krishan:
Textfeld</t>
        </r>
      </text>
    </comment>
    <comment ref="U257" authorId="0" shapeId="0" xr:uid="{00000000-0006-0000-0000-0000230B0000}">
      <text>
        <r>
          <rPr>
            <b/>
            <sz val="9"/>
            <rFont val="Tahoma"/>
            <charset val="1"/>
          </rPr>
          <t xml:space="preserve">Gairola, Krishan:
</t>
        </r>
        <r>
          <rPr>
            <sz val="9"/>
            <rFont val="Tahoma"/>
            <charset val="1"/>
          </rPr>
          <t>Gairola, Krishan:
Textfeld</t>
        </r>
      </text>
    </comment>
    <comment ref="V257" authorId="0" shapeId="0" xr:uid="{00000000-0006-0000-0000-0000240B0000}">
      <text>
        <r>
          <rPr>
            <b/>
            <sz val="9"/>
            <rFont val="Tahoma"/>
            <charset val="1"/>
          </rPr>
          <t xml:space="preserve">Gairola, Krishan:
</t>
        </r>
        <r>
          <rPr>
            <sz val="9"/>
            <rFont val="Tahoma"/>
            <charset val="1"/>
          </rPr>
          <t>Gairola, Krishan:
Textfeld</t>
        </r>
      </text>
    </comment>
    <comment ref="W257" authorId="0" shapeId="0" xr:uid="{00000000-0006-0000-0000-0000250B0000}">
      <text>
        <r>
          <rPr>
            <b/>
            <sz val="9"/>
            <rFont val="Tahoma"/>
            <charset val="1"/>
          </rPr>
          <t xml:space="preserve">Gairola, Krishan:
</t>
        </r>
        <r>
          <rPr>
            <sz val="9"/>
            <rFont val="Tahoma"/>
            <charset val="1"/>
          </rPr>
          <t>Gairola, Krishan:
Textfeld</t>
        </r>
      </text>
    </comment>
    <comment ref="X257" authorId="0" shapeId="0" xr:uid="{00000000-0006-0000-0000-0000260B0000}">
      <text>
        <r>
          <rPr>
            <b/>
            <sz val="9"/>
            <rFont val="Tahoma"/>
            <charset val="1"/>
          </rPr>
          <t xml:space="preserve">Gairola, Krishan:
</t>
        </r>
        <r>
          <rPr>
            <sz val="9"/>
            <rFont val="Tahoma"/>
            <charset val="1"/>
          </rPr>
          <t>Gairola, Krishan:
Textfeld</t>
        </r>
      </text>
    </comment>
    <comment ref="Y257" authorId="0" shapeId="0" xr:uid="{00000000-0006-0000-0000-0000270B0000}">
      <text>
        <r>
          <rPr>
            <b/>
            <sz val="9"/>
            <rFont val="Tahoma"/>
            <charset val="1"/>
          </rPr>
          <t xml:space="preserve">Gairola, Krishan:
</t>
        </r>
        <r>
          <rPr>
            <sz val="9"/>
            <rFont val="Tahoma"/>
            <charset val="1"/>
          </rPr>
          <t>Gairola, Krishan:
Textfeld</t>
        </r>
      </text>
    </comment>
    <comment ref="Z257" authorId="0" shapeId="0" xr:uid="{00000000-0006-0000-0000-0000280B0000}">
      <text>
        <r>
          <rPr>
            <b/>
            <sz val="9"/>
            <rFont val="Tahoma"/>
            <charset val="1"/>
          </rPr>
          <t xml:space="preserve">Gairola, Krishan:
</t>
        </r>
        <r>
          <rPr>
            <sz val="9"/>
            <rFont val="Tahoma"/>
            <charset val="1"/>
          </rPr>
          <t>Gairola, Krishan:
Textfeld</t>
        </r>
      </text>
    </comment>
    <comment ref="I258" authorId="0" shapeId="0" xr:uid="{00000000-0006-0000-0000-0000290B0000}">
      <text>
        <r>
          <rPr>
            <b/>
            <sz val="9"/>
            <rFont val="Tahoma"/>
            <charset val="1"/>
          </rPr>
          <t xml:space="preserve">von Kleist, Björn:
</t>
        </r>
        <r>
          <rPr>
            <sz val="9"/>
            <rFont val="Tahoma"/>
            <charset val="1"/>
          </rPr>
          <t>von Kleist, Björn:
CO2-Wert</t>
        </r>
      </text>
    </comment>
    <comment ref="J258" authorId="0" shapeId="0" xr:uid="{00000000-0006-0000-0000-00002A0B0000}">
      <text>
        <r>
          <rPr>
            <b/>
            <sz val="9"/>
            <rFont val="Tahoma"/>
            <charset val="1"/>
          </rPr>
          <t xml:space="preserve">von Kleist, Björn:
</t>
        </r>
        <r>
          <rPr>
            <sz val="9"/>
            <rFont val="Tahoma"/>
            <charset val="1"/>
          </rPr>
          <t>von Kleist, Björn:
CO2-Wert</t>
        </r>
      </text>
    </comment>
    <comment ref="K258" authorId="0" shapeId="0" xr:uid="{00000000-0006-0000-0000-00002B0B0000}">
      <text>
        <r>
          <rPr>
            <b/>
            <sz val="9"/>
            <rFont val="Tahoma"/>
            <charset val="1"/>
          </rPr>
          <t xml:space="preserve">von Kleist, Björn:
</t>
        </r>
        <r>
          <rPr>
            <sz val="9"/>
            <rFont val="Tahoma"/>
            <charset val="1"/>
          </rPr>
          <t>von Kleist, Björn:
CO2-Wert</t>
        </r>
      </text>
    </comment>
    <comment ref="L258" authorId="0" shapeId="0" xr:uid="{00000000-0006-0000-0000-00002C0B0000}">
      <text>
        <r>
          <rPr>
            <b/>
            <sz val="9"/>
            <rFont val="Tahoma"/>
            <charset val="1"/>
          </rPr>
          <t xml:space="preserve">von Kleist, Björn:
</t>
        </r>
        <r>
          <rPr>
            <sz val="9"/>
            <rFont val="Tahoma"/>
            <charset val="1"/>
          </rPr>
          <t>von Kleist, Björn:
CO2-Wert</t>
        </r>
      </text>
    </comment>
    <comment ref="M258" authorId="0" shapeId="0" xr:uid="{00000000-0006-0000-0000-00002D0B0000}">
      <text>
        <r>
          <rPr>
            <b/>
            <sz val="9"/>
            <rFont val="Tahoma"/>
            <charset val="1"/>
          </rPr>
          <t xml:space="preserve">von Kleist, Björn:
</t>
        </r>
        <r>
          <rPr>
            <sz val="9"/>
            <rFont val="Tahoma"/>
            <charset val="1"/>
          </rPr>
          <t>von Kleist, Björn:
CO2-Wert</t>
        </r>
      </text>
    </comment>
    <comment ref="N258" authorId="0" shapeId="0" xr:uid="{00000000-0006-0000-0000-00002E0B0000}">
      <text>
        <r>
          <rPr>
            <b/>
            <sz val="9"/>
            <rFont val="Tahoma"/>
            <charset val="1"/>
          </rPr>
          <t xml:space="preserve">von Kleist, Björn:
</t>
        </r>
        <r>
          <rPr>
            <sz val="9"/>
            <rFont val="Tahoma"/>
            <charset val="1"/>
          </rPr>
          <t>von Kleist, Björn:
CO2-Wert</t>
        </r>
      </text>
    </comment>
    <comment ref="O258" authorId="0" shapeId="0" xr:uid="{00000000-0006-0000-0000-00002F0B0000}">
      <text>
        <r>
          <rPr>
            <b/>
            <sz val="9"/>
            <rFont val="Tahoma"/>
            <charset val="1"/>
          </rPr>
          <t xml:space="preserve">von Kleist, Björn:
</t>
        </r>
        <r>
          <rPr>
            <sz val="9"/>
            <rFont val="Tahoma"/>
            <charset val="1"/>
          </rPr>
          <t>von Kleist, Björn:
CO2-Wert</t>
        </r>
      </text>
    </comment>
    <comment ref="P258" authorId="0" shapeId="0" xr:uid="{00000000-0006-0000-0000-0000300B0000}">
      <text>
        <r>
          <rPr>
            <b/>
            <sz val="9"/>
            <rFont val="Tahoma"/>
            <charset val="1"/>
          </rPr>
          <t xml:space="preserve">von Kleist, Björn:
</t>
        </r>
        <r>
          <rPr>
            <sz val="9"/>
            <rFont val="Tahoma"/>
            <charset val="1"/>
          </rPr>
          <t>von Kleist, Björn:
CO2-Wert</t>
        </r>
      </text>
    </comment>
    <comment ref="Q258" authorId="0" shapeId="0" xr:uid="{00000000-0006-0000-0000-0000310B0000}">
      <text>
        <r>
          <rPr>
            <b/>
            <sz val="9"/>
            <rFont val="Tahoma"/>
            <charset val="1"/>
          </rPr>
          <t xml:space="preserve">von Kleist, Björn:
</t>
        </r>
        <r>
          <rPr>
            <sz val="9"/>
            <rFont val="Tahoma"/>
            <charset val="1"/>
          </rPr>
          <t>von Kleist, Björn:
CO2-Wert</t>
        </r>
      </text>
    </comment>
    <comment ref="R258" authorId="0" shapeId="0" xr:uid="{00000000-0006-0000-0000-0000320B0000}">
      <text>
        <r>
          <rPr>
            <b/>
            <sz val="9"/>
            <rFont val="Tahoma"/>
            <charset val="1"/>
          </rPr>
          <t xml:space="preserve">von Kleist, Björn:
</t>
        </r>
        <r>
          <rPr>
            <sz val="9"/>
            <rFont val="Tahoma"/>
            <charset val="1"/>
          </rPr>
          <t>von Kleist, Björn:
CO2-Wert</t>
        </r>
      </text>
    </comment>
    <comment ref="S258" authorId="0" shapeId="0" xr:uid="{00000000-0006-0000-0000-0000330B0000}">
      <text>
        <r>
          <rPr>
            <b/>
            <sz val="9"/>
            <rFont val="Tahoma"/>
            <charset val="1"/>
          </rPr>
          <t xml:space="preserve">von Kleist, Björn:
</t>
        </r>
        <r>
          <rPr>
            <sz val="9"/>
            <rFont val="Tahoma"/>
            <charset val="1"/>
          </rPr>
          <t>von Kleist, Björn:
CO2-Wert</t>
        </r>
      </text>
    </comment>
    <comment ref="T258" authorId="0" shapeId="0" xr:uid="{00000000-0006-0000-0000-0000340B0000}">
      <text>
        <r>
          <rPr>
            <b/>
            <sz val="9"/>
            <rFont val="Tahoma"/>
            <charset val="1"/>
          </rPr>
          <t xml:space="preserve">von Kleist, Björn:
</t>
        </r>
        <r>
          <rPr>
            <sz val="9"/>
            <rFont val="Tahoma"/>
            <charset val="1"/>
          </rPr>
          <t>von Kleist, Björn:
CO2-Wert</t>
        </r>
      </text>
    </comment>
    <comment ref="U258" authorId="0" shapeId="0" xr:uid="{00000000-0006-0000-0000-0000350B0000}">
      <text>
        <r>
          <rPr>
            <b/>
            <sz val="9"/>
            <rFont val="Tahoma"/>
            <charset val="1"/>
          </rPr>
          <t xml:space="preserve">von Kleist, Björn:
</t>
        </r>
        <r>
          <rPr>
            <sz val="9"/>
            <rFont val="Tahoma"/>
            <charset val="1"/>
          </rPr>
          <t>von Kleist, Björn:
CO2-Wert</t>
        </r>
      </text>
    </comment>
    <comment ref="V258" authorId="0" shapeId="0" xr:uid="{00000000-0006-0000-0000-0000360B0000}">
      <text>
        <r>
          <rPr>
            <b/>
            <sz val="9"/>
            <rFont val="Tahoma"/>
            <charset val="1"/>
          </rPr>
          <t xml:space="preserve">von Kleist, Björn:
</t>
        </r>
        <r>
          <rPr>
            <sz val="9"/>
            <rFont val="Tahoma"/>
            <charset val="1"/>
          </rPr>
          <t>von Kleist, Björn:
CO2-Wert</t>
        </r>
      </text>
    </comment>
    <comment ref="W258" authorId="0" shapeId="0" xr:uid="{00000000-0006-0000-0000-0000370B0000}">
      <text>
        <r>
          <rPr>
            <b/>
            <sz val="9"/>
            <rFont val="Tahoma"/>
            <charset val="1"/>
          </rPr>
          <t xml:space="preserve">von Kleist, Björn:
</t>
        </r>
        <r>
          <rPr>
            <sz val="9"/>
            <rFont val="Tahoma"/>
            <charset val="1"/>
          </rPr>
          <t>von Kleist, Björn:
CO2-Wert</t>
        </r>
      </text>
    </comment>
    <comment ref="X258" authorId="0" shapeId="0" xr:uid="{00000000-0006-0000-0000-0000380B0000}">
      <text>
        <r>
          <rPr>
            <b/>
            <sz val="9"/>
            <rFont val="Tahoma"/>
            <charset val="1"/>
          </rPr>
          <t xml:space="preserve">von Kleist, Björn:
</t>
        </r>
        <r>
          <rPr>
            <sz val="9"/>
            <rFont val="Tahoma"/>
            <charset val="1"/>
          </rPr>
          <t>von Kleist, Björn:
CO2-Wert</t>
        </r>
      </text>
    </comment>
    <comment ref="Y258" authorId="0" shapeId="0" xr:uid="{00000000-0006-0000-0000-0000390B0000}">
      <text>
        <r>
          <rPr>
            <b/>
            <sz val="9"/>
            <rFont val="Tahoma"/>
            <charset val="1"/>
          </rPr>
          <t xml:space="preserve">von Kleist, Björn:
</t>
        </r>
        <r>
          <rPr>
            <sz val="9"/>
            <rFont val="Tahoma"/>
            <charset val="1"/>
          </rPr>
          <t>von Kleist, Björn:
CO2-Wert</t>
        </r>
      </text>
    </comment>
    <comment ref="Z258" authorId="0" shapeId="0" xr:uid="{00000000-0006-0000-0000-00003A0B0000}">
      <text>
        <r>
          <rPr>
            <b/>
            <sz val="9"/>
            <rFont val="Tahoma"/>
            <charset val="1"/>
          </rPr>
          <t xml:space="preserve">von Kleist, Björn:
</t>
        </r>
        <r>
          <rPr>
            <sz val="9"/>
            <rFont val="Tahoma"/>
            <charset val="1"/>
          </rPr>
          <t>von Kleist, Björn:
CO2-Wert</t>
        </r>
      </text>
    </comment>
    <comment ref="I259" authorId="0" shapeId="0" xr:uid="{00000000-0006-0000-0000-00003B0B0000}">
      <text>
        <r>
          <rPr>
            <b/>
            <sz val="9"/>
            <rFont val="Tahoma"/>
            <charset val="1"/>
          </rPr>
          <t xml:space="preserve">Gairola, Krishan:
</t>
        </r>
        <r>
          <rPr>
            <sz val="9"/>
            <rFont val="Tahoma"/>
            <charset val="1"/>
          </rPr>
          <t>Gairola, Krishan:
Textfeld</t>
        </r>
      </text>
    </comment>
    <comment ref="J259" authorId="0" shapeId="0" xr:uid="{00000000-0006-0000-0000-00003C0B0000}">
      <text>
        <r>
          <rPr>
            <b/>
            <sz val="9"/>
            <rFont val="Tahoma"/>
            <charset val="1"/>
          </rPr>
          <t xml:space="preserve">Gairola, Krishan:
</t>
        </r>
        <r>
          <rPr>
            <sz val="9"/>
            <rFont val="Tahoma"/>
            <charset val="1"/>
          </rPr>
          <t>Gairola, Krishan:
Textfeld</t>
        </r>
      </text>
    </comment>
    <comment ref="K259" authorId="0" shapeId="0" xr:uid="{00000000-0006-0000-0000-00003D0B0000}">
      <text>
        <r>
          <rPr>
            <b/>
            <sz val="9"/>
            <rFont val="Tahoma"/>
            <charset val="1"/>
          </rPr>
          <t xml:space="preserve">Gairola, Krishan:
</t>
        </r>
        <r>
          <rPr>
            <sz val="9"/>
            <rFont val="Tahoma"/>
            <charset val="1"/>
          </rPr>
          <t>Gairola, Krishan:
Textfeld</t>
        </r>
      </text>
    </comment>
    <comment ref="L259" authorId="0" shapeId="0" xr:uid="{00000000-0006-0000-0000-00003E0B0000}">
      <text>
        <r>
          <rPr>
            <b/>
            <sz val="9"/>
            <rFont val="Tahoma"/>
            <charset val="1"/>
          </rPr>
          <t xml:space="preserve">Gairola, Krishan:
</t>
        </r>
        <r>
          <rPr>
            <sz val="9"/>
            <rFont val="Tahoma"/>
            <charset val="1"/>
          </rPr>
          <t>Gairola, Krishan:
Textfeld</t>
        </r>
      </text>
    </comment>
    <comment ref="M259" authorId="0" shapeId="0" xr:uid="{00000000-0006-0000-0000-00003F0B0000}">
      <text>
        <r>
          <rPr>
            <b/>
            <sz val="9"/>
            <rFont val="Tahoma"/>
            <charset val="1"/>
          </rPr>
          <t xml:space="preserve">Gairola, Krishan:
</t>
        </r>
        <r>
          <rPr>
            <sz val="9"/>
            <rFont val="Tahoma"/>
            <charset val="1"/>
          </rPr>
          <t>Gairola, Krishan:
Textfeld</t>
        </r>
      </text>
    </comment>
    <comment ref="N259" authorId="0" shapeId="0" xr:uid="{00000000-0006-0000-0000-0000400B0000}">
      <text>
        <r>
          <rPr>
            <b/>
            <sz val="9"/>
            <rFont val="Tahoma"/>
            <charset val="1"/>
          </rPr>
          <t xml:space="preserve">Gairola, Krishan:
</t>
        </r>
        <r>
          <rPr>
            <sz val="9"/>
            <rFont val="Tahoma"/>
            <charset val="1"/>
          </rPr>
          <t>Gairola, Krishan:
Textfeld</t>
        </r>
      </text>
    </comment>
    <comment ref="O259" authorId="0" shapeId="0" xr:uid="{00000000-0006-0000-0000-0000410B0000}">
      <text>
        <r>
          <rPr>
            <b/>
            <sz val="9"/>
            <rFont val="Tahoma"/>
            <charset val="1"/>
          </rPr>
          <t xml:space="preserve">Gairola, Krishan:
</t>
        </r>
        <r>
          <rPr>
            <sz val="9"/>
            <rFont val="Tahoma"/>
            <charset val="1"/>
          </rPr>
          <t>Gairola, Krishan:
Textfeld</t>
        </r>
      </text>
    </comment>
    <comment ref="P259" authorId="0" shapeId="0" xr:uid="{00000000-0006-0000-0000-0000420B0000}">
      <text>
        <r>
          <rPr>
            <b/>
            <sz val="9"/>
            <rFont val="Tahoma"/>
            <charset val="1"/>
          </rPr>
          <t xml:space="preserve">Gairola, Krishan:
</t>
        </r>
        <r>
          <rPr>
            <sz val="9"/>
            <rFont val="Tahoma"/>
            <charset val="1"/>
          </rPr>
          <t>Gairola, Krishan:
Textfeld</t>
        </r>
      </text>
    </comment>
    <comment ref="Q259" authorId="0" shapeId="0" xr:uid="{00000000-0006-0000-0000-0000430B0000}">
      <text>
        <r>
          <rPr>
            <b/>
            <sz val="9"/>
            <rFont val="Tahoma"/>
            <charset val="1"/>
          </rPr>
          <t xml:space="preserve">Gairola, Krishan:
</t>
        </r>
        <r>
          <rPr>
            <sz val="9"/>
            <rFont val="Tahoma"/>
            <charset val="1"/>
          </rPr>
          <t>Gairola, Krishan:
Textfeld</t>
        </r>
      </text>
    </comment>
    <comment ref="R259" authorId="0" shapeId="0" xr:uid="{00000000-0006-0000-0000-0000440B0000}">
      <text>
        <r>
          <rPr>
            <b/>
            <sz val="9"/>
            <rFont val="Tahoma"/>
            <charset val="1"/>
          </rPr>
          <t xml:space="preserve">Gairola, Krishan:
</t>
        </r>
        <r>
          <rPr>
            <sz val="9"/>
            <rFont val="Tahoma"/>
            <charset val="1"/>
          </rPr>
          <t>Gairola, Krishan:
Textfeld</t>
        </r>
      </text>
    </comment>
    <comment ref="S259" authorId="0" shapeId="0" xr:uid="{00000000-0006-0000-0000-0000450B0000}">
      <text>
        <r>
          <rPr>
            <b/>
            <sz val="9"/>
            <rFont val="Tahoma"/>
            <charset val="1"/>
          </rPr>
          <t xml:space="preserve">Gairola, Krishan:
</t>
        </r>
        <r>
          <rPr>
            <sz val="9"/>
            <rFont val="Tahoma"/>
            <charset val="1"/>
          </rPr>
          <t>Gairola, Krishan:
Textfeld</t>
        </r>
      </text>
    </comment>
    <comment ref="T259" authorId="0" shapeId="0" xr:uid="{00000000-0006-0000-0000-0000460B0000}">
      <text>
        <r>
          <rPr>
            <b/>
            <sz val="9"/>
            <rFont val="Tahoma"/>
            <charset val="1"/>
          </rPr>
          <t xml:space="preserve">Gairola, Krishan:
</t>
        </r>
        <r>
          <rPr>
            <sz val="9"/>
            <rFont val="Tahoma"/>
            <charset val="1"/>
          </rPr>
          <t>Gairola, Krishan:
Textfeld</t>
        </r>
      </text>
    </comment>
    <comment ref="U259" authorId="0" shapeId="0" xr:uid="{00000000-0006-0000-0000-0000470B0000}">
      <text>
        <r>
          <rPr>
            <b/>
            <sz val="9"/>
            <rFont val="Tahoma"/>
            <charset val="1"/>
          </rPr>
          <t xml:space="preserve">Gairola, Krishan:
</t>
        </r>
        <r>
          <rPr>
            <sz val="9"/>
            <rFont val="Tahoma"/>
            <charset val="1"/>
          </rPr>
          <t>Gairola, Krishan:
Textfeld</t>
        </r>
      </text>
    </comment>
    <comment ref="V259" authorId="0" shapeId="0" xr:uid="{00000000-0006-0000-0000-0000480B0000}">
      <text>
        <r>
          <rPr>
            <b/>
            <sz val="9"/>
            <rFont val="Tahoma"/>
            <charset val="1"/>
          </rPr>
          <t xml:space="preserve">Gairola, Krishan:
</t>
        </r>
        <r>
          <rPr>
            <sz val="9"/>
            <rFont val="Tahoma"/>
            <charset val="1"/>
          </rPr>
          <t>Gairola, Krishan:
Textfeld</t>
        </r>
      </text>
    </comment>
    <comment ref="W259" authorId="0" shapeId="0" xr:uid="{00000000-0006-0000-0000-0000490B0000}">
      <text>
        <r>
          <rPr>
            <b/>
            <sz val="9"/>
            <rFont val="Tahoma"/>
            <charset val="1"/>
          </rPr>
          <t xml:space="preserve">Gairola, Krishan:
</t>
        </r>
        <r>
          <rPr>
            <sz val="9"/>
            <rFont val="Tahoma"/>
            <charset val="1"/>
          </rPr>
          <t>Gairola, Krishan:
Textfeld</t>
        </r>
      </text>
    </comment>
    <comment ref="X259" authorId="0" shapeId="0" xr:uid="{00000000-0006-0000-0000-00004A0B0000}">
      <text>
        <r>
          <rPr>
            <b/>
            <sz val="9"/>
            <rFont val="Tahoma"/>
            <charset val="1"/>
          </rPr>
          <t xml:space="preserve">Gairola, Krishan:
</t>
        </r>
        <r>
          <rPr>
            <sz val="9"/>
            <rFont val="Tahoma"/>
            <charset val="1"/>
          </rPr>
          <t>Gairola, Krishan:
Textfeld</t>
        </r>
      </text>
    </comment>
    <comment ref="Y259" authorId="0" shapeId="0" xr:uid="{00000000-0006-0000-0000-00004B0B0000}">
      <text>
        <r>
          <rPr>
            <b/>
            <sz val="9"/>
            <rFont val="Tahoma"/>
            <charset val="1"/>
          </rPr>
          <t xml:space="preserve">Gairola, Krishan:
</t>
        </r>
        <r>
          <rPr>
            <sz val="9"/>
            <rFont val="Tahoma"/>
            <charset val="1"/>
          </rPr>
          <t>Gairola, Krishan:
Textfeld</t>
        </r>
      </text>
    </comment>
    <comment ref="Z259" authorId="0" shapeId="0" xr:uid="{00000000-0006-0000-0000-00004C0B0000}">
      <text>
        <r>
          <rPr>
            <b/>
            <sz val="9"/>
            <rFont val="Tahoma"/>
            <charset val="1"/>
          </rPr>
          <t xml:space="preserve">Gairola, Krishan:
</t>
        </r>
        <r>
          <rPr>
            <sz val="9"/>
            <rFont val="Tahoma"/>
            <charset val="1"/>
          </rPr>
          <t>Gairola, Krishan:
Textfeld</t>
        </r>
      </text>
    </comment>
    <comment ref="I260" authorId="0" shapeId="0" xr:uid="{00000000-0006-0000-0000-00004D0B0000}">
      <text>
        <r>
          <rPr>
            <b/>
            <sz val="9"/>
            <rFont val="Tahoma"/>
            <charset val="1"/>
          </rPr>
          <t xml:space="preserve">von Kleist, Björn:
</t>
        </r>
        <r>
          <rPr>
            <sz val="9"/>
            <rFont val="Tahoma"/>
            <charset val="1"/>
          </rPr>
          <t>von Kleist, Björn:
CO2-Wert</t>
        </r>
      </text>
    </comment>
    <comment ref="J260" authorId="0" shapeId="0" xr:uid="{00000000-0006-0000-0000-00004E0B0000}">
      <text>
        <r>
          <rPr>
            <b/>
            <sz val="9"/>
            <rFont val="Tahoma"/>
            <charset val="1"/>
          </rPr>
          <t xml:space="preserve">von Kleist, Björn:
</t>
        </r>
        <r>
          <rPr>
            <sz val="9"/>
            <rFont val="Tahoma"/>
            <charset val="1"/>
          </rPr>
          <t>von Kleist, Björn:
CO2-Wert</t>
        </r>
      </text>
    </comment>
    <comment ref="K260" authorId="0" shapeId="0" xr:uid="{00000000-0006-0000-0000-00004F0B0000}">
      <text>
        <r>
          <rPr>
            <b/>
            <sz val="9"/>
            <rFont val="Tahoma"/>
            <charset val="1"/>
          </rPr>
          <t xml:space="preserve">von Kleist, Björn:
</t>
        </r>
        <r>
          <rPr>
            <sz val="9"/>
            <rFont val="Tahoma"/>
            <charset val="1"/>
          </rPr>
          <t>von Kleist, Björn:
CO2-Wert</t>
        </r>
      </text>
    </comment>
    <comment ref="L260" authorId="0" shapeId="0" xr:uid="{00000000-0006-0000-0000-0000500B0000}">
      <text>
        <r>
          <rPr>
            <b/>
            <sz val="9"/>
            <rFont val="Tahoma"/>
            <charset val="1"/>
          </rPr>
          <t xml:space="preserve">von Kleist, Björn:
</t>
        </r>
        <r>
          <rPr>
            <sz val="9"/>
            <rFont val="Tahoma"/>
            <charset val="1"/>
          </rPr>
          <t>von Kleist, Björn:
CO2-Wert</t>
        </r>
      </text>
    </comment>
    <comment ref="M260" authorId="0" shapeId="0" xr:uid="{00000000-0006-0000-0000-0000510B0000}">
      <text>
        <r>
          <rPr>
            <b/>
            <sz val="9"/>
            <rFont val="Tahoma"/>
            <charset val="1"/>
          </rPr>
          <t xml:space="preserve">von Kleist, Björn:
</t>
        </r>
        <r>
          <rPr>
            <sz val="9"/>
            <rFont val="Tahoma"/>
            <charset val="1"/>
          </rPr>
          <t>von Kleist, Björn:
CO2-Wert</t>
        </r>
      </text>
    </comment>
    <comment ref="N260" authorId="0" shapeId="0" xr:uid="{00000000-0006-0000-0000-0000520B0000}">
      <text>
        <r>
          <rPr>
            <b/>
            <sz val="9"/>
            <rFont val="Tahoma"/>
            <charset val="1"/>
          </rPr>
          <t xml:space="preserve">von Kleist, Björn:
</t>
        </r>
        <r>
          <rPr>
            <sz val="9"/>
            <rFont val="Tahoma"/>
            <charset val="1"/>
          </rPr>
          <t>von Kleist, Björn:
CO2-Wert</t>
        </r>
      </text>
    </comment>
    <comment ref="O260" authorId="0" shapeId="0" xr:uid="{00000000-0006-0000-0000-0000530B0000}">
      <text>
        <r>
          <rPr>
            <b/>
            <sz val="9"/>
            <rFont val="Tahoma"/>
            <charset val="1"/>
          </rPr>
          <t xml:space="preserve">von Kleist, Björn:
</t>
        </r>
        <r>
          <rPr>
            <sz val="9"/>
            <rFont val="Tahoma"/>
            <charset val="1"/>
          </rPr>
          <t>von Kleist, Björn:
CO2-Wert</t>
        </r>
      </text>
    </comment>
    <comment ref="P260" authorId="0" shapeId="0" xr:uid="{00000000-0006-0000-0000-0000540B0000}">
      <text>
        <r>
          <rPr>
            <b/>
            <sz val="9"/>
            <rFont val="Tahoma"/>
            <charset val="1"/>
          </rPr>
          <t xml:space="preserve">von Kleist, Björn:
</t>
        </r>
        <r>
          <rPr>
            <sz val="9"/>
            <rFont val="Tahoma"/>
            <charset val="1"/>
          </rPr>
          <t>von Kleist, Björn:
CO2-Wert</t>
        </r>
      </text>
    </comment>
    <comment ref="Q260" authorId="0" shapeId="0" xr:uid="{00000000-0006-0000-0000-0000550B0000}">
      <text>
        <r>
          <rPr>
            <b/>
            <sz val="9"/>
            <rFont val="Tahoma"/>
            <charset val="1"/>
          </rPr>
          <t xml:space="preserve">von Kleist, Björn:
</t>
        </r>
        <r>
          <rPr>
            <sz val="9"/>
            <rFont val="Tahoma"/>
            <charset val="1"/>
          </rPr>
          <t>von Kleist, Björn:
CO2-Wert</t>
        </r>
      </text>
    </comment>
    <comment ref="R260" authorId="0" shapeId="0" xr:uid="{00000000-0006-0000-0000-0000560B0000}">
      <text>
        <r>
          <rPr>
            <b/>
            <sz val="9"/>
            <rFont val="Tahoma"/>
            <charset val="1"/>
          </rPr>
          <t xml:space="preserve">von Kleist, Björn:
</t>
        </r>
        <r>
          <rPr>
            <sz val="9"/>
            <rFont val="Tahoma"/>
            <charset val="1"/>
          </rPr>
          <t>von Kleist, Björn:
CO2-Wert</t>
        </r>
      </text>
    </comment>
    <comment ref="S260" authorId="0" shapeId="0" xr:uid="{00000000-0006-0000-0000-0000570B0000}">
      <text>
        <r>
          <rPr>
            <b/>
            <sz val="9"/>
            <rFont val="Tahoma"/>
            <charset val="1"/>
          </rPr>
          <t xml:space="preserve">von Kleist, Björn:
</t>
        </r>
        <r>
          <rPr>
            <sz val="9"/>
            <rFont val="Tahoma"/>
            <charset val="1"/>
          </rPr>
          <t>von Kleist, Björn:
CO2-Wert</t>
        </r>
      </text>
    </comment>
    <comment ref="T260" authorId="0" shapeId="0" xr:uid="{00000000-0006-0000-0000-0000580B0000}">
      <text>
        <r>
          <rPr>
            <b/>
            <sz val="9"/>
            <rFont val="Tahoma"/>
            <charset val="1"/>
          </rPr>
          <t xml:space="preserve">von Kleist, Björn:
</t>
        </r>
        <r>
          <rPr>
            <sz val="9"/>
            <rFont val="Tahoma"/>
            <charset val="1"/>
          </rPr>
          <t>von Kleist, Björn:
CO2-Wert</t>
        </r>
      </text>
    </comment>
    <comment ref="U260" authorId="0" shapeId="0" xr:uid="{00000000-0006-0000-0000-0000590B0000}">
      <text>
        <r>
          <rPr>
            <b/>
            <sz val="9"/>
            <rFont val="Tahoma"/>
            <charset val="1"/>
          </rPr>
          <t xml:space="preserve">von Kleist, Björn:
</t>
        </r>
        <r>
          <rPr>
            <sz val="9"/>
            <rFont val="Tahoma"/>
            <charset val="1"/>
          </rPr>
          <t>von Kleist, Björn:
CO2-Wert</t>
        </r>
      </text>
    </comment>
    <comment ref="V260" authorId="0" shapeId="0" xr:uid="{00000000-0006-0000-0000-00005A0B0000}">
      <text>
        <r>
          <rPr>
            <b/>
            <sz val="9"/>
            <rFont val="Tahoma"/>
            <charset val="1"/>
          </rPr>
          <t xml:space="preserve">von Kleist, Björn:
</t>
        </r>
        <r>
          <rPr>
            <sz val="9"/>
            <rFont val="Tahoma"/>
            <charset val="1"/>
          </rPr>
          <t>von Kleist, Björn:
CO2-Wert</t>
        </r>
      </text>
    </comment>
    <comment ref="W260" authorId="0" shapeId="0" xr:uid="{00000000-0006-0000-0000-00005B0B0000}">
      <text>
        <r>
          <rPr>
            <b/>
            <sz val="9"/>
            <rFont val="Tahoma"/>
            <charset val="1"/>
          </rPr>
          <t xml:space="preserve">von Kleist, Björn:
</t>
        </r>
        <r>
          <rPr>
            <sz val="9"/>
            <rFont val="Tahoma"/>
            <charset val="1"/>
          </rPr>
          <t>von Kleist, Björn:
CO2-Wert</t>
        </r>
      </text>
    </comment>
    <comment ref="X260" authorId="0" shapeId="0" xr:uid="{00000000-0006-0000-0000-00005C0B0000}">
      <text>
        <r>
          <rPr>
            <b/>
            <sz val="9"/>
            <rFont val="Tahoma"/>
            <charset val="1"/>
          </rPr>
          <t xml:space="preserve">von Kleist, Björn:
</t>
        </r>
        <r>
          <rPr>
            <sz val="9"/>
            <rFont val="Tahoma"/>
            <charset val="1"/>
          </rPr>
          <t>von Kleist, Björn:
CO2-Wert</t>
        </r>
      </text>
    </comment>
    <comment ref="Y260" authorId="0" shapeId="0" xr:uid="{00000000-0006-0000-0000-00005D0B0000}">
      <text>
        <r>
          <rPr>
            <b/>
            <sz val="9"/>
            <rFont val="Tahoma"/>
            <charset val="1"/>
          </rPr>
          <t xml:space="preserve">von Kleist, Björn:
</t>
        </r>
        <r>
          <rPr>
            <sz val="9"/>
            <rFont val="Tahoma"/>
            <charset val="1"/>
          </rPr>
          <t>von Kleist, Björn:
CO2-Wert</t>
        </r>
      </text>
    </comment>
    <comment ref="Z260" authorId="0" shapeId="0" xr:uid="{00000000-0006-0000-0000-00005E0B0000}">
      <text>
        <r>
          <rPr>
            <b/>
            <sz val="9"/>
            <rFont val="Tahoma"/>
            <charset val="1"/>
          </rPr>
          <t xml:space="preserve">von Kleist, Björn:
</t>
        </r>
        <r>
          <rPr>
            <sz val="9"/>
            <rFont val="Tahoma"/>
            <charset val="1"/>
          </rPr>
          <t>von Kleist, Björn:
CO2-Wert</t>
        </r>
      </text>
    </comment>
    <comment ref="I261" authorId="0" shapeId="0" xr:uid="{00000000-0006-0000-0000-00005F0B0000}">
      <text>
        <r>
          <rPr>
            <b/>
            <sz val="9"/>
            <rFont val="Tahoma"/>
            <charset val="1"/>
          </rPr>
          <t xml:space="preserve">Gairola, Krishan:
</t>
        </r>
        <r>
          <rPr>
            <sz val="9"/>
            <rFont val="Tahoma"/>
            <charset val="1"/>
          </rPr>
          <t>Gairola, Krishan:
Textfeld</t>
        </r>
      </text>
    </comment>
    <comment ref="J261" authorId="0" shapeId="0" xr:uid="{00000000-0006-0000-0000-0000600B0000}">
      <text>
        <r>
          <rPr>
            <b/>
            <sz val="9"/>
            <rFont val="Tahoma"/>
            <charset val="1"/>
          </rPr>
          <t xml:space="preserve">Gairola, Krishan:
</t>
        </r>
        <r>
          <rPr>
            <sz val="9"/>
            <rFont val="Tahoma"/>
            <charset val="1"/>
          </rPr>
          <t>Gairola, Krishan:
Textfeld</t>
        </r>
      </text>
    </comment>
    <comment ref="K261" authorId="0" shapeId="0" xr:uid="{00000000-0006-0000-0000-0000610B0000}">
      <text>
        <r>
          <rPr>
            <b/>
            <sz val="9"/>
            <rFont val="Tahoma"/>
            <charset val="1"/>
          </rPr>
          <t xml:space="preserve">Gairola, Krishan:
</t>
        </r>
        <r>
          <rPr>
            <sz val="9"/>
            <rFont val="Tahoma"/>
            <charset val="1"/>
          </rPr>
          <t>Gairola, Krishan:
Textfeld</t>
        </r>
      </text>
    </comment>
    <comment ref="L261" authorId="0" shapeId="0" xr:uid="{00000000-0006-0000-0000-0000620B0000}">
      <text>
        <r>
          <rPr>
            <b/>
            <sz val="9"/>
            <rFont val="Tahoma"/>
            <charset val="1"/>
          </rPr>
          <t xml:space="preserve">Gairola, Krishan:
</t>
        </r>
        <r>
          <rPr>
            <sz val="9"/>
            <rFont val="Tahoma"/>
            <charset val="1"/>
          </rPr>
          <t>Gairola, Krishan:
Textfeld</t>
        </r>
      </text>
    </comment>
    <comment ref="M261" authorId="0" shapeId="0" xr:uid="{00000000-0006-0000-0000-0000630B0000}">
      <text>
        <r>
          <rPr>
            <b/>
            <sz val="9"/>
            <rFont val="Tahoma"/>
            <charset val="1"/>
          </rPr>
          <t xml:space="preserve">Gairola, Krishan:
</t>
        </r>
        <r>
          <rPr>
            <sz val="9"/>
            <rFont val="Tahoma"/>
            <charset val="1"/>
          </rPr>
          <t>Gairola, Krishan:
Textfeld</t>
        </r>
      </text>
    </comment>
    <comment ref="N261" authorId="0" shapeId="0" xr:uid="{00000000-0006-0000-0000-0000640B0000}">
      <text>
        <r>
          <rPr>
            <b/>
            <sz val="9"/>
            <rFont val="Tahoma"/>
            <charset val="1"/>
          </rPr>
          <t xml:space="preserve">Gairola, Krishan:
</t>
        </r>
        <r>
          <rPr>
            <sz val="9"/>
            <rFont val="Tahoma"/>
            <charset val="1"/>
          </rPr>
          <t>Gairola, Krishan:
Textfeld</t>
        </r>
      </text>
    </comment>
    <comment ref="O261" authorId="0" shapeId="0" xr:uid="{00000000-0006-0000-0000-0000650B0000}">
      <text>
        <r>
          <rPr>
            <b/>
            <sz val="9"/>
            <rFont val="Tahoma"/>
            <charset val="1"/>
          </rPr>
          <t xml:space="preserve">Gairola, Krishan:
</t>
        </r>
        <r>
          <rPr>
            <sz val="9"/>
            <rFont val="Tahoma"/>
            <charset val="1"/>
          </rPr>
          <t>Gairola, Krishan:
Textfeld</t>
        </r>
      </text>
    </comment>
    <comment ref="P261" authorId="0" shapeId="0" xr:uid="{00000000-0006-0000-0000-0000660B0000}">
      <text>
        <r>
          <rPr>
            <b/>
            <sz val="9"/>
            <rFont val="Tahoma"/>
            <charset val="1"/>
          </rPr>
          <t xml:space="preserve">Gairola, Krishan:
</t>
        </r>
        <r>
          <rPr>
            <sz val="9"/>
            <rFont val="Tahoma"/>
            <charset val="1"/>
          </rPr>
          <t>Gairola, Krishan:
Textfeld</t>
        </r>
      </text>
    </comment>
    <comment ref="Q261" authorId="0" shapeId="0" xr:uid="{00000000-0006-0000-0000-0000670B0000}">
      <text>
        <r>
          <rPr>
            <b/>
            <sz val="9"/>
            <rFont val="Tahoma"/>
            <charset val="1"/>
          </rPr>
          <t xml:space="preserve">Gairola, Krishan:
</t>
        </r>
        <r>
          <rPr>
            <sz val="9"/>
            <rFont val="Tahoma"/>
            <charset val="1"/>
          </rPr>
          <t>Gairola, Krishan:
Textfeld</t>
        </r>
      </text>
    </comment>
    <comment ref="R261" authorId="0" shapeId="0" xr:uid="{00000000-0006-0000-0000-0000680B0000}">
      <text>
        <r>
          <rPr>
            <b/>
            <sz val="9"/>
            <rFont val="Tahoma"/>
            <charset val="1"/>
          </rPr>
          <t xml:space="preserve">Gairola, Krishan:
</t>
        </r>
        <r>
          <rPr>
            <sz val="9"/>
            <rFont val="Tahoma"/>
            <charset val="1"/>
          </rPr>
          <t>Gairola, Krishan:
Textfeld</t>
        </r>
      </text>
    </comment>
    <comment ref="S261" authorId="0" shapeId="0" xr:uid="{00000000-0006-0000-0000-0000690B0000}">
      <text>
        <r>
          <rPr>
            <b/>
            <sz val="9"/>
            <rFont val="Tahoma"/>
            <charset val="1"/>
          </rPr>
          <t xml:space="preserve">Gairola, Krishan:
</t>
        </r>
        <r>
          <rPr>
            <sz val="9"/>
            <rFont val="Tahoma"/>
            <charset val="1"/>
          </rPr>
          <t>Gairola, Krishan:
Textfeld</t>
        </r>
      </text>
    </comment>
    <comment ref="T261" authorId="0" shapeId="0" xr:uid="{00000000-0006-0000-0000-00006A0B0000}">
      <text>
        <r>
          <rPr>
            <b/>
            <sz val="9"/>
            <rFont val="Tahoma"/>
            <charset val="1"/>
          </rPr>
          <t xml:space="preserve">Gairola, Krishan:
</t>
        </r>
        <r>
          <rPr>
            <sz val="9"/>
            <rFont val="Tahoma"/>
            <charset val="1"/>
          </rPr>
          <t>Gairola, Krishan:
Textfeld</t>
        </r>
      </text>
    </comment>
    <comment ref="U261" authorId="0" shapeId="0" xr:uid="{00000000-0006-0000-0000-00006B0B0000}">
      <text>
        <r>
          <rPr>
            <b/>
            <sz val="9"/>
            <rFont val="Tahoma"/>
            <charset val="1"/>
          </rPr>
          <t xml:space="preserve">Gairola, Krishan:
</t>
        </r>
        <r>
          <rPr>
            <sz val="9"/>
            <rFont val="Tahoma"/>
            <charset val="1"/>
          </rPr>
          <t>Gairola, Krishan:
Textfeld</t>
        </r>
      </text>
    </comment>
    <comment ref="V261" authorId="0" shapeId="0" xr:uid="{00000000-0006-0000-0000-00006C0B0000}">
      <text>
        <r>
          <rPr>
            <b/>
            <sz val="9"/>
            <rFont val="Tahoma"/>
            <charset val="1"/>
          </rPr>
          <t xml:space="preserve">Gairola, Krishan:
</t>
        </r>
        <r>
          <rPr>
            <sz val="9"/>
            <rFont val="Tahoma"/>
            <charset val="1"/>
          </rPr>
          <t>Gairola, Krishan:
Textfeld</t>
        </r>
      </text>
    </comment>
    <comment ref="W261" authorId="0" shapeId="0" xr:uid="{00000000-0006-0000-0000-00006D0B0000}">
      <text>
        <r>
          <rPr>
            <b/>
            <sz val="9"/>
            <rFont val="Tahoma"/>
            <charset val="1"/>
          </rPr>
          <t xml:space="preserve">Gairola, Krishan:
</t>
        </r>
        <r>
          <rPr>
            <sz val="9"/>
            <rFont val="Tahoma"/>
            <charset val="1"/>
          </rPr>
          <t>Gairola, Krishan:
Textfeld</t>
        </r>
      </text>
    </comment>
    <comment ref="X261" authorId="0" shapeId="0" xr:uid="{00000000-0006-0000-0000-00006E0B0000}">
      <text>
        <r>
          <rPr>
            <b/>
            <sz val="9"/>
            <rFont val="Tahoma"/>
            <charset val="1"/>
          </rPr>
          <t xml:space="preserve">Gairola, Krishan:
</t>
        </r>
        <r>
          <rPr>
            <sz val="9"/>
            <rFont val="Tahoma"/>
            <charset val="1"/>
          </rPr>
          <t>Gairola, Krishan:
Textfeld</t>
        </r>
      </text>
    </comment>
    <comment ref="Y261" authorId="0" shapeId="0" xr:uid="{00000000-0006-0000-0000-00006F0B0000}">
      <text>
        <r>
          <rPr>
            <b/>
            <sz val="9"/>
            <rFont val="Tahoma"/>
            <charset val="1"/>
          </rPr>
          <t xml:space="preserve">Gairola, Krishan:
</t>
        </r>
        <r>
          <rPr>
            <sz val="9"/>
            <rFont val="Tahoma"/>
            <charset val="1"/>
          </rPr>
          <t>Gairola, Krishan:
Textfeld</t>
        </r>
      </text>
    </comment>
    <comment ref="Z261" authorId="0" shapeId="0" xr:uid="{00000000-0006-0000-0000-0000700B0000}">
      <text>
        <r>
          <rPr>
            <b/>
            <sz val="9"/>
            <rFont val="Tahoma"/>
            <charset val="1"/>
          </rPr>
          <t xml:space="preserve">Gairola, Krishan:
</t>
        </r>
        <r>
          <rPr>
            <sz val="9"/>
            <rFont val="Tahoma"/>
            <charset val="1"/>
          </rPr>
          <t>Gairola, Krishan:
Textfeld</t>
        </r>
      </text>
    </comment>
    <comment ref="I262" authorId="0" shapeId="0" xr:uid="{00000000-0006-0000-0000-0000710B0000}">
      <text>
        <r>
          <rPr>
            <b/>
            <sz val="9"/>
            <rFont val="Tahoma"/>
            <charset val="1"/>
          </rPr>
          <t xml:space="preserve">von Kleist, Björn:
</t>
        </r>
        <r>
          <rPr>
            <sz val="9"/>
            <rFont val="Tahoma"/>
            <charset val="1"/>
          </rPr>
          <t>von Kleist, Björn:
CO2-Wert</t>
        </r>
      </text>
    </comment>
    <comment ref="J262" authorId="0" shapeId="0" xr:uid="{00000000-0006-0000-0000-0000720B0000}">
      <text>
        <r>
          <rPr>
            <b/>
            <sz val="9"/>
            <rFont val="Tahoma"/>
            <charset val="1"/>
          </rPr>
          <t xml:space="preserve">von Kleist, Björn:
</t>
        </r>
        <r>
          <rPr>
            <sz val="9"/>
            <rFont val="Tahoma"/>
            <charset val="1"/>
          </rPr>
          <t>von Kleist, Björn:
CO2-Wert</t>
        </r>
      </text>
    </comment>
    <comment ref="K262" authorId="0" shapeId="0" xr:uid="{00000000-0006-0000-0000-0000730B0000}">
      <text>
        <r>
          <rPr>
            <b/>
            <sz val="9"/>
            <rFont val="Tahoma"/>
            <charset val="1"/>
          </rPr>
          <t xml:space="preserve">von Kleist, Björn:
</t>
        </r>
        <r>
          <rPr>
            <sz val="9"/>
            <rFont val="Tahoma"/>
            <charset val="1"/>
          </rPr>
          <t>von Kleist, Björn:
CO2-Wert</t>
        </r>
      </text>
    </comment>
    <comment ref="L262" authorId="0" shapeId="0" xr:uid="{00000000-0006-0000-0000-0000740B0000}">
      <text>
        <r>
          <rPr>
            <b/>
            <sz val="9"/>
            <rFont val="Tahoma"/>
            <charset val="1"/>
          </rPr>
          <t xml:space="preserve">von Kleist, Björn:
</t>
        </r>
        <r>
          <rPr>
            <sz val="9"/>
            <rFont val="Tahoma"/>
            <charset val="1"/>
          </rPr>
          <t>von Kleist, Björn:
CO2-Wert</t>
        </r>
      </text>
    </comment>
    <comment ref="M262" authorId="0" shapeId="0" xr:uid="{00000000-0006-0000-0000-0000750B0000}">
      <text>
        <r>
          <rPr>
            <b/>
            <sz val="9"/>
            <rFont val="Tahoma"/>
            <charset val="1"/>
          </rPr>
          <t xml:space="preserve">von Kleist, Björn:
</t>
        </r>
        <r>
          <rPr>
            <sz val="9"/>
            <rFont val="Tahoma"/>
            <charset val="1"/>
          </rPr>
          <t>von Kleist, Björn:
CO2-Wert</t>
        </r>
      </text>
    </comment>
    <comment ref="N262" authorId="0" shapeId="0" xr:uid="{00000000-0006-0000-0000-0000760B0000}">
      <text>
        <r>
          <rPr>
            <b/>
            <sz val="9"/>
            <rFont val="Tahoma"/>
            <charset val="1"/>
          </rPr>
          <t xml:space="preserve">von Kleist, Björn:
</t>
        </r>
        <r>
          <rPr>
            <sz val="9"/>
            <rFont val="Tahoma"/>
            <charset val="1"/>
          </rPr>
          <t>von Kleist, Björn:
CO2-Wert</t>
        </r>
      </text>
    </comment>
    <comment ref="O262" authorId="0" shapeId="0" xr:uid="{00000000-0006-0000-0000-0000770B0000}">
      <text>
        <r>
          <rPr>
            <b/>
            <sz val="9"/>
            <rFont val="Tahoma"/>
            <charset val="1"/>
          </rPr>
          <t xml:space="preserve">von Kleist, Björn:
</t>
        </r>
        <r>
          <rPr>
            <sz val="9"/>
            <rFont val="Tahoma"/>
            <charset val="1"/>
          </rPr>
          <t>von Kleist, Björn:
CO2-Wert</t>
        </r>
      </text>
    </comment>
    <comment ref="P262" authorId="0" shapeId="0" xr:uid="{00000000-0006-0000-0000-0000780B0000}">
      <text>
        <r>
          <rPr>
            <b/>
            <sz val="9"/>
            <rFont val="Tahoma"/>
            <charset val="1"/>
          </rPr>
          <t xml:space="preserve">von Kleist, Björn:
</t>
        </r>
        <r>
          <rPr>
            <sz val="9"/>
            <rFont val="Tahoma"/>
            <charset val="1"/>
          </rPr>
          <t>von Kleist, Björn:
CO2-Wert</t>
        </r>
      </text>
    </comment>
    <comment ref="Q262" authorId="0" shapeId="0" xr:uid="{00000000-0006-0000-0000-0000790B0000}">
      <text>
        <r>
          <rPr>
            <b/>
            <sz val="9"/>
            <rFont val="Tahoma"/>
            <charset val="1"/>
          </rPr>
          <t xml:space="preserve">von Kleist, Björn:
</t>
        </r>
        <r>
          <rPr>
            <sz val="9"/>
            <rFont val="Tahoma"/>
            <charset val="1"/>
          </rPr>
          <t>von Kleist, Björn:
CO2-Wert</t>
        </r>
      </text>
    </comment>
    <comment ref="R262" authorId="0" shapeId="0" xr:uid="{00000000-0006-0000-0000-00007A0B0000}">
      <text>
        <r>
          <rPr>
            <b/>
            <sz val="9"/>
            <rFont val="Tahoma"/>
            <charset val="1"/>
          </rPr>
          <t xml:space="preserve">von Kleist, Björn:
</t>
        </r>
        <r>
          <rPr>
            <sz val="9"/>
            <rFont val="Tahoma"/>
            <charset val="1"/>
          </rPr>
          <t>von Kleist, Björn:
CO2-Wert</t>
        </r>
      </text>
    </comment>
    <comment ref="S262" authorId="0" shapeId="0" xr:uid="{00000000-0006-0000-0000-00007B0B0000}">
      <text>
        <r>
          <rPr>
            <b/>
            <sz val="9"/>
            <rFont val="Tahoma"/>
            <charset val="1"/>
          </rPr>
          <t xml:space="preserve">von Kleist, Björn:
</t>
        </r>
        <r>
          <rPr>
            <sz val="9"/>
            <rFont val="Tahoma"/>
            <charset val="1"/>
          </rPr>
          <t>von Kleist, Björn:
CO2-Wert</t>
        </r>
      </text>
    </comment>
    <comment ref="T262" authorId="0" shapeId="0" xr:uid="{00000000-0006-0000-0000-00007C0B0000}">
      <text>
        <r>
          <rPr>
            <b/>
            <sz val="9"/>
            <rFont val="Tahoma"/>
            <charset val="1"/>
          </rPr>
          <t xml:space="preserve">von Kleist, Björn:
</t>
        </r>
        <r>
          <rPr>
            <sz val="9"/>
            <rFont val="Tahoma"/>
            <charset val="1"/>
          </rPr>
          <t>von Kleist, Björn:
CO2-Wert</t>
        </r>
      </text>
    </comment>
    <comment ref="U262" authorId="0" shapeId="0" xr:uid="{00000000-0006-0000-0000-00007D0B0000}">
      <text>
        <r>
          <rPr>
            <b/>
            <sz val="9"/>
            <rFont val="Tahoma"/>
            <charset val="1"/>
          </rPr>
          <t xml:space="preserve">von Kleist, Björn:
</t>
        </r>
        <r>
          <rPr>
            <sz val="9"/>
            <rFont val="Tahoma"/>
            <charset val="1"/>
          </rPr>
          <t>von Kleist, Björn:
CO2-Wert</t>
        </r>
      </text>
    </comment>
    <comment ref="V262" authorId="0" shapeId="0" xr:uid="{00000000-0006-0000-0000-00007E0B0000}">
      <text>
        <r>
          <rPr>
            <b/>
            <sz val="9"/>
            <rFont val="Tahoma"/>
            <charset val="1"/>
          </rPr>
          <t xml:space="preserve">von Kleist, Björn:
</t>
        </r>
        <r>
          <rPr>
            <sz val="9"/>
            <rFont val="Tahoma"/>
            <charset val="1"/>
          </rPr>
          <t>von Kleist, Björn:
CO2-Wert</t>
        </r>
      </text>
    </comment>
    <comment ref="W262" authorId="0" shapeId="0" xr:uid="{00000000-0006-0000-0000-00007F0B0000}">
      <text>
        <r>
          <rPr>
            <b/>
            <sz val="9"/>
            <rFont val="Tahoma"/>
            <charset val="1"/>
          </rPr>
          <t xml:space="preserve">von Kleist, Björn:
</t>
        </r>
        <r>
          <rPr>
            <sz val="9"/>
            <rFont val="Tahoma"/>
            <charset val="1"/>
          </rPr>
          <t>von Kleist, Björn:
CO2-Wert</t>
        </r>
      </text>
    </comment>
    <comment ref="X262" authorId="0" shapeId="0" xr:uid="{00000000-0006-0000-0000-0000800B0000}">
      <text>
        <r>
          <rPr>
            <b/>
            <sz val="9"/>
            <rFont val="Tahoma"/>
            <charset val="1"/>
          </rPr>
          <t xml:space="preserve">von Kleist, Björn:
</t>
        </r>
        <r>
          <rPr>
            <sz val="9"/>
            <rFont val="Tahoma"/>
            <charset val="1"/>
          </rPr>
          <t>von Kleist, Björn:
CO2-Wert</t>
        </r>
      </text>
    </comment>
    <comment ref="Y262" authorId="0" shapeId="0" xr:uid="{00000000-0006-0000-0000-0000810B0000}">
      <text>
        <r>
          <rPr>
            <b/>
            <sz val="9"/>
            <rFont val="Tahoma"/>
            <charset val="1"/>
          </rPr>
          <t xml:space="preserve">von Kleist, Björn:
</t>
        </r>
        <r>
          <rPr>
            <sz val="9"/>
            <rFont val="Tahoma"/>
            <charset val="1"/>
          </rPr>
          <t>von Kleist, Björn:
CO2-Wert</t>
        </r>
      </text>
    </comment>
    <comment ref="Z262" authorId="0" shapeId="0" xr:uid="{00000000-0006-0000-0000-0000820B0000}">
      <text>
        <r>
          <rPr>
            <b/>
            <sz val="9"/>
            <rFont val="Tahoma"/>
            <charset val="1"/>
          </rPr>
          <t xml:space="preserve">von Kleist, Björn:
</t>
        </r>
        <r>
          <rPr>
            <sz val="9"/>
            <rFont val="Tahoma"/>
            <charset val="1"/>
          </rPr>
          <t>von Kleist, Björn:
CO2-Wert</t>
        </r>
      </text>
    </comment>
    <comment ref="I263" authorId="0" shapeId="0" xr:uid="{00000000-0006-0000-0000-0000830B0000}">
      <text>
        <r>
          <rPr>
            <b/>
            <sz val="9"/>
            <rFont val="Tahoma"/>
            <charset val="1"/>
          </rPr>
          <t xml:space="preserve">Gairola, Krishan:
</t>
        </r>
        <r>
          <rPr>
            <sz val="9"/>
            <rFont val="Tahoma"/>
            <charset val="1"/>
          </rPr>
          <t>Gairola, Krishan:
Textfeld</t>
        </r>
      </text>
    </comment>
    <comment ref="J263" authorId="0" shapeId="0" xr:uid="{00000000-0006-0000-0000-0000840B0000}">
      <text>
        <r>
          <rPr>
            <b/>
            <sz val="9"/>
            <rFont val="Tahoma"/>
            <charset val="1"/>
          </rPr>
          <t xml:space="preserve">Gairola, Krishan:
</t>
        </r>
        <r>
          <rPr>
            <sz val="9"/>
            <rFont val="Tahoma"/>
            <charset val="1"/>
          </rPr>
          <t>Gairola, Krishan:
Textfeld</t>
        </r>
      </text>
    </comment>
    <comment ref="K263" authorId="0" shapeId="0" xr:uid="{00000000-0006-0000-0000-0000850B0000}">
      <text>
        <r>
          <rPr>
            <b/>
            <sz val="9"/>
            <rFont val="Tahoma"/>
            <charset val="1"/>
          </rPr>
          <t xml:space="preserve">Gairola, Krishan:
</t>
        </r>
        <r>
          <rPr>
            <sz val="9"/>
            <rFont val="Tahoma"/>
            <charset val="1"/>
          </rPr>
          <t>Gairola, Krishan:
Textfeld</t>
        </r>
      </text>
    </comment>
    <comment ref="L263" authorId="0" shapeId="0" xr:uid="{00000000-0006-0000-0000-0000860B0000}">
      <text>
        <r>
          <rPr>
            <b/>
            <sz val="9"/>
            <rFont val="Tahoma"/>
            <charset val="1"/>
          </rPr>
          <t xml:space="preserve">Gairola, Krishan:
</t>
        </r>
        <r>
          <rPr>
            <sz val="9"/>
            <rFont val="Tahoma"/>
            <charset val="1"/>
          </rPr>
          <t>Gairola, Krishan:
Textfeld</t>
        </r>
      </text>
    </comment>
    <comment ref="M263" authorId="0" shapeId="0" xr:uid="{00000000-0006-0000-0000-0000870B0000}">
      <text>
        <r>
          <rPr>
            <b/>
            <sz val="9"/>
            <rFont val="Tahoma"/>
            <charset val="1"/>
          </rPr>
          <t xml:space="preserve">Gairola, Krishan:
</t>
        </r>
        <r>
          <rPr>
            <sz val="9"/>
            <rFont val="Tahoma"/>
            <charset val="1"/>
          </rPr>
          <t>Gairola, Krishan:
Textfeld</t>
        </r>
      </text>
    </comment>
    <comment ref="N263" authorId="0" shapeId="0" xr:uid="{00000000-0006-0000-0000-0000880B0000}">
      <text>
        <r>
          <rPr>
            <b/>
            <sz val="9"/>
            <rFont val="Tahoma"/>
            <charset val="1"/>
          </rPr>
          <t xml:space="preserve">Gairola, Krishan:
</t>
        </r>
        <r>
          <rPr>
            <sz val="9"/>
            <rFont val="Tahoma"/>
            <charset val="1"/>
          </rPr>
          <t>Gairola, Krishan:
Textfeld</t>
        </r>
      </text>
    </comment>
    <comment ref="O263" authorId="0" shapeId="0" xr:uid="{00000000-0006-0000-0000-0000890B0000}">
      <text>
        <r>
          <rPr>
            <b/>
            <sz val="9"/>
            <rFont val="Tahoma"/>
            <charset val="1"/>
          </rPr>
          <t xml:space="preserve">Gairola, Krishan:
</t>
        </r>
        <r>
          <rPr>
            <sz val="9"/>
            <rFont val="Tahoma"/>
            <charset val="1"/>
          </rPr>
          <t>Gairola, Krishan:
Textfeld</t>
        </r>
      </text>
    </comment>
    <comment ref="P263" authorId="0" shapeId="0" xr:uid="{00000000-0006-0000-0000-00008A0B0000}">
      <text>
        <r>
          <rPr>
            <b/>
            <sz val="9"/>
            <rFont val="Tahoma"/>
            <charset val="1"/>
          </rPr>
          <t xml:space="preserve">Gairola, Krishan:
</t>
        </r>
        <r>
          <rPr>
            <sz val="9"/>
            <rFont val="Tahoma"/>
            <charset val="1"/>
          </rPr>
          <t>Gairola, Krishan:
Textfeld</t>
        </r>
      </text>
    </comment>
    <comment ref="Q263" authorId="0" shapeId="0" xr:uid="{00000000-0006-0000-0000-00008B0B0000}">
      <text>
        <r>
          <rPr>
            <b/>
            <sz val="9"/>
            <rFont val="Tahoma"/>
            <charset val="1"/>
          </rPr>
          <t xml:space="preserve">Gairola, Krishan:
</t>
        </r>
        <r>
          <rPr>
            <sz val="9"/>
            <rFont val="Tahoma"/>
            <charset val="1"/>
          </rPr>
          <t>Gairola, Krishan:
Textfeld</t>
        </r>
      </text>
    </comment>
    <comment ref="R263" authorId="0" shapeId="0" xr:uid="{00000000-0006-0000-0000-00008C0B0000}">
      <text>
        <r>
          <rPr>
            <b/>
            <sz val="9"/>
            <rFont val="Tahoma"/>
            <charset val="1"/>
          </rPr>
          <t xml:space="preserve">Gairola, Krishan:
</t>
        </r>
        <r>
          <rPr>
            <sz val="9"/>
            <rFont val="Tahoma"/>
            <charset val="1"/>
          </rPr>
          <t>Gairola, Krishan:
Textfeld</t>
        </r>
      </text>
    </comment>
    <comment ref="S263" authorId="0" shapeId="0" xr:uid="{00000000-0006-0000-0000-00008D0B0000}">
      <text>
        <r>
          <rPr>
            <b/>
            <sz val="9"/>
            <rFont val="Tahoma"/>
            <charset val="1"/>
          </rPr>
          <t xml:space="preserve">Gairola, Krishan:
</t>
        </r>
        <r>
          <rPr>
            <sz val="9"/>
            <rFont val="Tahoma"/>
            <charset val="1"/>
          </rPr>
          <t>Gairola, Krishan:
Textfeld</t>
        </r>
      </text>
    </comment>
    <comment ref="T263" authorId="0" shapeId="0" xr:uid="{00000000-0006-0000-0000-00008E0B0000}">
      <text>
        <r>
          <rPr>
            <b/>
            <sz val="9"/>
            <rFont val="Tahoma"/>
            <charset val="1"/>
          </rPr>
          <t xml:space="preserve">Gairola, Krishan:
</t>
        </r>
        <r>
          <rPr>
            <sz val="9"/>
            <rFont val="Tahoma"/>
            <charset val="1"/>
          </rPr>
          <t>Gairola, Krishan:
Textfeld</t>
        </r>
      </text>
    </comment>
    <comment ref="U263" authorId="0" shapeId="0" xr:uid="{00000000-0006-0000-0000-00008F0B0000}">
      <text>
        <r>
          <rPr>
            <b/>
            <sz val="9"/>
            <rFont val="Tahoma"/>
            <charset val="1"/>
          </rPr>
          <t xml:space="preserve">Gairola, Krishan:
</t>
        </r>
        <r>
          <rPr>
            <sz val="9"/>
            <rFont val="Tahoma"/>
            <charset val="1"/>
          </rPr>
          <t>Gairola, Krishan:
Textfeld</t>
        </r>
      </text>
    </comment>
    <comment ref="V263" authorId="0" shapeId="0" xr:uid="{00000000-0006-0000-0000-0000900B0000}">
      <text>
        <r>
          <rPr>
            <b/>
            <sz val="9"/>
            <rFont val="Tahoma"/>
            <charset val="1"/>
          </rPr>
          <t xml:space="preserve">Gairola, Krishan:
</t>
        </r>
        <r>
          <rPr>
            <sz val="9"/>
            <rFont val="Tahoma"/>
            <charset val="1"/>
          </rPr>
          <t>Gairola, Krishan:
Textfeld</t>
        </r>
      </text>
    </comment>
    <comment ref="W263" authorId="0" shapeId="0" xr:uid="{00000000-0006-0000-0000-0000910B0000}">
      <text>
        <r>
          <rPr>
            <b/>
            <sz val="9"/>
            <rFont val="Tahoma"/>
            <charset val="1"/>
          </rPr>
          <t xml:space="preserve">Gairola, Krishan:
</t>
        </r>
        <r>
          <rPr>
            <sz val="9"/>
            <rFont val="Tahoma"/>
            <charset val="1"/>
          </rPr>
          <t>Gairola, Krishan:
Textfeld</t>
        </r>
      </text>
    </comment>
    <comment ref="X263" authorId="0" shapeId="0" xr:uid="{00000000-0006-0000-0000-0000920B0000}">
      <text>
        <r>
          <rPr>
            <b/>
            <sz val="9"/>
            <rFont val="Tahoma"/>
            <charset val="1"/>
          </rPr>
          <t xml:space="preserve">Gairola, Krishan:
</t>
        </r>
        <r>
          <rPr>
            <sz val="9"/>
            <rFont val="Tahoma"/>
            <charset val="1"/>
          </rPr>
          <t>Gairola, Krishan:
Textfeld</t>
        </r>
      </text>
    </comment>
    <comment ref="Y263" authorId="0" shapeId="0" xr:uid="{00000000-0006-0000-0000-0000930B0000}">
      <text>
        <r>
          <rPr>
            <b/>
            <sz val="9"/>
            <rFont val="Tahoma"/>
            <charset val="1"/>
          </rPr>
          <t xml:space="preserve">Gairola, Krishan:
</t>
        </r>
        <r>
          <rPr>
            <sz val="9"/>
            <rFont val="Tahoma"/>
            <charset val="1"/>
          </rPr>
          <t>Gairola, Krishan:
Textfeld</t>
        </r>
      </text>
    </comment>
    <comment ref="Z263" authorId="0" shapeId="0" xr:uid="{00000000-0006-0000-0000-0000940B0000}">
      <text>
        <r>
          <rPr>
            <b/>
            <sz val="9"/>
            <rFont val="Tahoma"/>
            <charset val="1"/>
          </rPr>
          <t xml:space="preserve">Gairola, Krishan:
</t>
        </r>
        <r>
          <rPr>
            <sz val="9"/>
            <rFont val="Tahoma"/>
            <charset val="1"/>
          </rPr>
          <t>Gairola, Krishan:
Textfeld</t>
        </r>
      </text>
    </comment>
    <comment ref="I264" authorId="0" shapeId="0" xr:uid="{00000000-0006-0000-0000-0000950B0000}">
      <text>
        <r>
          <rPr>
            <b/>
            <sz val="9"/>
            <rFont val="Tahoma"/>
            <charset val="1"/>
          </rPr>
          <t xml:space="preserve">von Kleist, Björn:
</t>
        </r>
        <r>
          <rPr>
            <sz val="9"/>
            <rFont val="Tahoma"/>
            <charset val="1"/>
          </rPr>
          <t>von Kleist, Björn:
CO2-Wert</t>
        </r>
      </text>
    </comment>
    <comment ref="J264" authorId="0" shapeId="0" xr:uid="{00000000-0006-0000-0000-0000960B0000}">
      <text>
        <r>
          <rPr>
            <b/>
            <sz val="9"/>
            <rFont val="Tahoma"/>
            <charset val="1"/>
          </rPr>
          <t xml:space="preserve">von Kleist, Björn:
</t>
        </r>
        <r>
          <rPr>
            <sz val="9"/>
            <rFont val="Tahoma"/>
            <charset val="1"/>
          </rPr>
          <t>von Kleist, Björn:
CO2-Wert</t>
        </r>
      </text>
    </comment>
    <comment ref="K264" authorId="0" shapeId="0" xr:uid="{00000000-0006-0000-0000-0000970B0000}">
      <text>
        <r>
          <rPr>
            <b/>
            <sz val="9"/>
            <rFont val="Tahoma"/>
            <charset val="1"/>
          </rPr>
          <t xml:space="preserve">von Kleist, Björn:
</t>
        </r>
        <r>
          <rPr>
            <sz val="9"/>
            <rFont val="Tahoma"/>
            <charset val="1"/>
          </rPr>
          <t>von Kleist, Björn:
CO2-Wert</t>
        </r>
      </text>
    </comment>
    <comment ref="L264" authorId="0" shapeId="0" xr:uid="{00000000-0006-0000-0000-0000980B0000}">
      <text>
        <r>
          <rPr>
            <b/>
            <sz val="9"/>
            <rFont val="Tahoma"/>
            <charset val="1"/>
          </rPr>
          <t xml:space="preserve">von Kleist, Björn:
</t>
        </r>
        <r>
          <rPr>
            <sz val="9"/>
            <rFont val="Tahoma"/>
            <charset val="1"/>
          </rPr>
          <t>von Kleist, Björn:
CO2-Wert</t>
        </r>
      </text>
    </comment>
    <comment ref="M264" authorId="0" shapeId="0" xr:uid="{00000000-0006-0000-0000-0000990B0000}">
      <text>
        <r>
          <rPr>
            <b/>
            <sz val="9"/>
            <rFont val="Tahoma"/>
            <charset val="1"/>
          </rPr>
          <t xml:space="preserve">von Kleist, Björn:
</t>
        </r>
        <r>
          <rPr>
            <sz val="9"/>
            <rFont val="Tahoma"/>
            <charset val="1"/>
          </rPr>
          <t>von Kleist, Björn:
CO2-Wert</t>
        </r>
      </text>
    </comment>
    <comment ref="N264" authorId="0" shapeId="0" xr:uid="{00000000-0006-0000-0000-00009A0B0000}">
      <text>
        <r>
          <rPr>
            <b/>
            <sz val="9"/>
            <rFont val="Tahoma"/>
            <charset val="1"/>
          </rPr>
          <t xml:space="preserve">von Kleist, Björn:
</t>
        </r>
        <r>
          <rPr>
            <sz val="9"/>
            <rFont val="Tahoma"/>
            <charset val="1"/>
          </rPr>
          <t>von Kleist, Björn:
CO2-Wert</t>
        </r>
      </text>
    </comment>
    <comment ref="O264" authorId="0" shapeId="0" xr:uid="{00000000-0006-0000-0000-00009B0B0000}">
      <text>
        <r>
          <rPr>
            <b/>
            <sz val="9"/>
            <rFont val="Tahoma"/>
            <charset val="1"/>
          </rPr>
          <t xml:space="preserve">von Kleist, Björn:
</t>
        </r>
        <r>
          <rPr>
            <sz val="9"/>
            <rFont val="Tahoma"/>
            <charset val="1"/>
          </rPr>
          <t>von Kleist, Björn:
CO2-Wert</t>
        </r>
      </text>
    </comment>
    <comment ref="P264" authorId="0" shapeId="0" xr:uid="{00000000-0006-0000-0000-00009C0B0000}">
      <text>
        <r>
          <rPr>
            <b/>
            <sz val="9"/>
            <rFont val="Tahoma"/>
            <charset val="1"/>
          </rPr>
          <t xml:space="preserve">von Kleist, Björn:
</t>
        </r>
        <r>
          <rPr>
            <sz val="9"/>
            <rFont val="Tahoma"/>
            <charset val="1"/>
          </rPr>
          <t>von Kleist, Björn:
CO2-Wert</t>
        </r>
      </text>
    </comment>
    <comment ref="Q264" authorId="0" shapeId="0" xr:uid="{00000000-0006-0000-0000-00009D0B0000}">
      <text>
        <r>
          <rPr>
            <b/>
            <sz val="9"/>
            <rFont val="Tahoma"/>
            <charset val="1"/>
          </rPr>
          <t xml:space="preserve">von Kleist, Björn:
</t>
        </r>
        <r>
          <rPr>
            <sz val="9"/>
            <rFont val="Tahoma"/>
            <charset val="1"/>
          </rPr>
          <t>von Kleist, Björn:
CO2-Wert</t>
        </r>
      </text>
    </comment>
    <comment ref="R264" authorId="0" shapeId="0" xr:uid="{00000000-0006-0000-0000-00009E0B0000}">
      <text>
        <r>
          <rPr>
            <b/>
            <sz val="9"/>
            <rFont val="Tahoma"/>
            <charset val="1"/>
          </rPr>
          <t xml:space="preserve">von Kleist, Björn:
</t>
        </r>
        <r>
          <rPr>
            <sz val="9"/>
            <rFont val="Tahoma"/>
            <charset val="1"/>
          </rPr>
          <t>von Kleist, Björn:
CO2-Wert</t>
        </r>
      </text>
    </comment>
    <comment ref="S264" authorId="0" shapeId="0" xr:uid="{00000000-0006-0000-0000-00009F0B0000}">
      <text>
        <r>
          <rPr>
            <b/>
            <sz val="9"/>
            <rFont val="Tahoma"/>
            <charset val="1"/>
          </rPr>
          <t xml:space="preserve">von Kleist, Björn:
</t>
        </r>
        <r>
          <rPr>
            <sz val="9"/>
            <rFont val="Tahoma"/>
            <charset val="1"/>
          </rPr>
          <t>von Kleist, Björn:
CO2-Wert</t>
        </r>
      </text>
    </comment>
    <comment ref="T264" authorId="0" shapeId="0" xr:uid="{00000000-0006-0000-0000-0000A00B0000}">
      <text>
        <r>
          <rPr>
            <b/>
            <sz val="9"/>
            <rFont val="Tahoma"/>
            <charset val="1"/>
          </rPr>
          <t xml:space="preserve">von Kleist, Björn:
</t>
        </r>
        <r>
          <rPr>
            <sz val="9"/>
            <rFont val="Tahoma"/>
            <charset val="1"/>
          </rPr>
          <t>von Kleist, Björn:
CO2-Wert</t>
        </r>
      </text>
    </comment>
    <comment ref="U264" authorId="0" shapeId="0" xr:uid="{00000000-0006-0000-0000-0000A10B0000}">
      <text>
        <r>
          <rPr>
            <b/>
            <sz val="9"/>
            <rFont val="Tahoma"/>
            <charset val="1"/>
          </rPr>
          <t xml:space="preserve">von Kleist, Björn:
</t>
        </r>
        <r>
          <rPr>
            <sz val="9"/>
            <rFont val="Tahoma"/>
            <charset val="1"/>
          </rPr>
          <t>von Kleist, Björn:
CO2-Wert</t>
        </r>
      </text>
    </comment>
    <comment ref="V264" authorId="0" shapeId="0" xr:uid="{00000000-0006-0000-0000-0000A20B0000}">
      <text>
        <r>
          <rPr>
            <b/>
            <sz val="9"/>
            <rFont val="Tahoma"/>
            <charset val="1"/>
          </rPr>
          <t xml:space="preserve">von Kleist, Björn:
</t>
        </r>
        <r>
          <rPr>
            <sz val="9"/>
            <rFont val="Tahoma"/>
            <charset val="1"/>
          </rPr>
          <t>von Kleist, Björn:
CO2-Wert</t>
        </r>
      </text>
    </comment>
    <comment ref="W264" authorId="0" shapeId="0" xr:uid="{00000000-0006-0000-0000-0000A30B0000}">
      <text>
        <r>
          <rPr>
            <b/>
            <sz val="9"/>
            <rFont val="Tahoma"/>
            <charset val="1"/>
          </rPr>
          <t xml:space="preserve">von Kleist, Björn:
</t>
        </r>
        <r>
          <rPr>
            <sz val="9"/>
            <rFont val="Tahoma"/>
            <charset val="1"/>
          </rPr>
          <t>von Kleist, Björn:
CO2-Wert</t>
        </r>
      </text>
    </comment>
    <comment ref="X264" authorId="0" shapeId="0" xr:uid="{00000000-0006-0000-0000-0000A40B0000}">
      <text>
        <r>
          <rPr>
            <b/>
            <sz val="9"/>
            <rFont val="Tahoma"/>
            <charset val="1"/>
          </rPr>
          <t xml:space="preserve">von Kleist, Björn:
</t>
        </r>
        <r>
          <rPr>
            <sz val="9"/>
            <rFont val="Tahoma"/>
            <charset val="1"/>
          </rPr>
          <t>von Kleist, Björn:
CO2-Wert</t>
        </r>
      </text>
    </comment>
    <comment ref="Y264" authorId="0" shapeId="0" xr:uid="{00000000-0006-0000-0000-0000A50B0000}">
      <text>
        <r>
          <rPr>
            <b/>
            <sz val="9"/>
            <rFont val="Tahoma"/>
            <charset val="1"/>
          </rPr>
          <t xml:space="preserve">von Kleist, Björn:
</t>
        </r>
        <r>
          <rPr>
            <sz val="9"/>
            <rFont val="Tahoma"/>
            <charset val="1"/>
          </rPr>
          <t>von Kleist, Björn:
CO2-Wert</t>
        </r>
      </text>
    </comment>
    <comment ref="Z264" authorId="0" shapeId="0" xr:uid="{00000000-0006-0000-0000-0000A60B0000}">
      <text>
        <r>
          <rPr>
            <b/>
            <sz val="9"/>
            <rFont val="Tahoma"/>
            <charset val="1"/>
          </rPr>
          <t xml:space="preserve">von Kleist, Björn:
</t>
        </r>
        <r>
          <rPr>
            <sz val="9"/>
            <rFont val="Tahoma"/>
            <charset val="1"/>
          </rPr>
          <t>von Kleist, Björn:
CO2-Wert</t>
        </r>
      </text>
    </comment>
    <comment ref="I265" authorId="0" shapeId="0" xr:uid="{00000000-0006-0000-0000-0000A70B0000}">
      <text>
        <r>
          <rPr>
            <b/>
            <sz val="9"/>
            <rFont val="Tahoma"/>
            <charset val="1"/>
          </rPr>
          <t xml:space="preserve">Gairola, Krishan:
</t>
        </r>
        <r>
          <rPr>
            <sz val="9"/>
            <rFont val="Tahoma"/>
            <charset val="1"/>
          </rPr>
          <t>Gairola, Krishan:
Textfeld</t>
        </r>
      </text>
    </comment>
    <comment ref="J265" authorId="0" shapeId="0" xr:uid="{00000000-0006-0000-0000-0000A80B0000}">
      <text>
        <r>
          <rPr>
            <b/>
            <sz val="9"/>
            <rFont val="Tahoma"/>
            <charset val="1"/>
          </rPr>
          <t xml:space="preserve">Gairola, Krishan:
</t>
        </r>
        <r>
          <rPr>
            <sz val="9"/>
            <rFont val="Tahoma"/>
            <charset val="1"/>
          </rPr>
          <t>Gairola, Krishan:
Textfeld</t>
        </r>
      </text>
    </comment>
    <comment ref="K265" authorId="0" shapeId="0" xr:uid="{00000000-0006-0000-0000-0000A90B0000}">
      <text>
        <r>
          <rPr>
            <b/>
            <sz val="9"/>
            <rFont val="Tahoma"/>
            <charset val="1"/>
          </rPr>
          <t xml:space="preserve">Gairola, Krishan:
</t>
        </r>
        <r>
          <rPr>
            <sz val="9"/>
            <rFont val="Tahoma"/>
            <charset val="1"/>
          </rPr>
          <t>Gairola, Krishan:
Textfeld</t>
        </r>
      </text>
    </comment>
    <comment ref="L265" authorId="0" shapeId="0" xr:uid="{00000000-0006-0000-0000-0000AA0B0000}">
      <text>
        <r>
          <rPr>
            <b/>
            <sz val="9"/>
            <rFont val="Tahoma"/>
            <charset val="1"/>
          </rPr>
          <t xml:space="preserve">Gairola, Krishan:
</t>
        </r>
        <r>
          <rPr>
            <sz val="9"/>
            <rFont val="Tahoma"/>
            <charset val="1"/>
          </rPr>
          <t>Gairola, Krishan:
Textfeld</t>
        </r>
      </text>
    </comment>
    <comment ref="M265" authorId="0" shapeId="0" xr:uid="{00000000-0006-0000-0000-0000AB0B0000}">
      <text>
        <r>
          <rPr>
            <b/>
            <sz val="9"/>
            <rFont val="Tahoma"/>
            <charset val="1"/>
          </rPr>
          <t xml:space="preserve">Gairola, Krishan:
</t>
        </r>
        <r>
          <rPr>
            <sz val="9"/>
            <rFont val="Tahoma"/>
            <charset val="1"/>
          </rPr>
          <t>Gairola, Krishan:
Textfeld</t>
        </r>
      </text>
    </comment>
    <comment ref="N265" authorId="0" shapeId="0" xr:uid="{00000000-0006-0000-0000-0000AC0B0000}">
      <text>
        <r>
          <rPr>
            <b/>
            <sz val="9"/>
            <rFont val="Tahoma"/>
            <charset val="1"/>
          </rPr>
          <t xml:space="preserve">Gairola, Krishan:
</t>
        </r>
        <r>
          <rPr>
            <sz val="9"/>
            <rFont val="Tahoma"/>
            <charset val="1"/>
          </rPr>
          <t>Gairola, Krishan:
Textfeld</t>
        </r>
      </text>
    </comment>
    <comment ref="O265" authorId="0" shapeId="0" xr:uid="{00000000-0006-0000-0000-0000AD0B0000}">
      <text>
        <r>
          <rPr>
            <b/>
            <sz val="9"/>
            <rFont val="Tahoma"/>
            <charset val="1"/>
          </rPr>
          <t xml:space="preserve">Gairola, Krishan:
</t>
        </r>
        <r>
          <rPr>
            <sz val="9"/>
            <rFont val="Tahoma"/>
            <charset val="1"/>
          </rPr>
          <t>Gairola, Krishan:
Textfeld</t>
        </r>
      </text>
    </comment>
    <comment ref="P265" authorId="0" shapeId="0" xr:uid="{00000000-0006-0000-0000-0000AE0B0000}">
      <text>
        <r>
          <rPr>
            <b/>
            <sz val="9"/>
            <rFont val="Tahoma"/>
            <charset val="1"/>
          </rPr>
          <t xml:space="preserve">Gairola, Krishan:
</t>
        </r>
        <r>
          <rPr>
            <sz val="9"/>
            <rFont val="Tahoma"/>
            <charset val="1"/>
          </rPr>
          <t>Gairola, Krishan:
Textfeld</t>
        </r>
      </text>
    </comment>
    <comment ref="Q265" authorId="0" shapeId="0" xr:uid="{00000000-0006-0000-0000-0000AF0B0000}">
      <text>
        <r>
          <rPr>
            <b/>
            <sz val="9"/>
            <rFont val="Tahoma"/>
            <charset val="1"/>
          </rPr>
          <t xml:space="preserve">Gairola, Krishan:
</t>
        </r>
        <r>
          <rPr>
            <sz val="9"/>
            <rFont val="Tahoma"/>
            <charset val="1"/>
          </rPr>
          <t>Gairola, Krishan:
Textfeld</t>
        </r>
      </text>
    </comment>
    <comment ref="R265" authorId="0" shapeId="0" xr:uid="{00000000-0006-0000-0000-0000B00B0000}">
      <text>
        <r>
          <rPr>
            <b/>
            <sz val="9"/>
            <rFont val="Tahoma"/>
            <charset val="1"/>
          </rPr>
          <t xml:space="preserve">Gairola, Krishan:
</t>
        </r>
        <r>
          <rPr>
            <sz val="9"/>
            <rFont val="Tahoma"/>
            <charset val="1"/>
          </rPr>
          <t>Gairola, Krishan:
Textfeld</t>
        </r>
      </text>
    </comment>
    <comment ref="S265" authorId="0" shapeId="0" xr:uid="{00000000-0006-0000-0000-0000B10B0000}">
      <text>
        <r>
          <rPr>
            <b/>
            <sz val="9"/>
            <rFont val="Tahoma"/>
            <charset val="1"/>
          </rPr>
          <t xml:space="preserve">Gairola, Krishan:
</t>
        </r>
        <r>
          <rPr>
            <sz val="9"/>
            <rFont val="Tahoma"/>
            <charset val="1"/>
          </rPr>
          <t>Gairola, Krishan:
Textfeld</t>
        </r>
      </text>
    </comment>
    <comment ref="T265" authorId="0" shapeId="0" xr:uid="{00000000-0006-0000-0000-0000B20B0000}">
      <text>
        <r>
          <rPr>
            <b/>
            <sz val="9"/>
            <rFont val="Tahoma"/>
            <charset val="1"/>
          </rPr>
          <t xml:space="preserve">Gairola, Krishan:
</t>
        </r>
        <r>
          <rPr>
            <sz val="9"/>
            <rFont val="Tahoma"/>
            <charset val="1"/>
          </rPr>
          <t>Gairola, Krishan:
Textfeld</t>
        </r>
      </text>
    </comment>
    <comment ref="U265" authorId="0" shapeId="0" xr:uid="{00000000-0006-0000-0000-0000B30B0000}">
      <text>
        <r>
          <rPr>
            <b/>
            <sz val="9"/>
            <rFont val="Tahoma"/>
            <charset val="1"/>
          </rPr>
          <t xml:space="preserve">Gairola, Krishan:
</t>
        </r>
        <r>
          <rPr>
            <sz val="9"/>
            <rFont val="Tahoma"/>
            <charset val="1"/>
          </rPr>
          <t>Gairola, Krishan:
Textfeld</t>
        </r>
      </text>
    </comment>
    <comment ref="V265" authorId="0" shapeId="0" xr:uid="{00000000-0006-0000-0000-0000B40B0000}">
      <text>
        <r>
          <rPr>
            <b/>
            <sz val="9"/>
            <rFont val="Tahoma"/>
            <charset val="1"/>
          </rPr>
          <t xml:space="preserve">Gairola, Krishan:
</t>
        </r>
        <r>
          <rPr>
            <sz val="9"/>
            <rFont val="Tahoma"/>
            <charset val="1"/>
          </rPr>
          <t>Gairola, Krishan:
Textfeld</t>
        </r>
      </text>
    </comment>
    <comment ref="W265" authorId="0" shapeId="0" xr:uid="{00000000-0006-0000-0000-0000B50B0000}">
      <text>
        <r>
          <rPr>
            <b/>
            <sz val="9"/>
            <rFont val="Tahoma"/>
            <charset val="1"/>
          </rPr>
          <t xml:space="preserve">Gairola, Krishan:
</t>
        </r>
        <r>
          <rPr>
            <sz val="9"/>
            <rFont val="Tahoma"/>
            <charset val="1"/>
          </rPr>
          <t>Gairola, Krishan:
Textfeld</t>
        </r>
      </text>
    </comment>
    <comment ref="X265" authorId="0" shapeId="0" xr:uid="{00000000-0006-0000-0000-0000B60B0000}">
      <text>
        <r>
          <rPr>
            <b/>
            <sz val="9"/>
            <rFont val="Tahoma"/>
            <charset val="1"/>
          </rPr>
          <t xml:space="preserve">Gairola, Krishan:
</t>
        </r>
        <r>
          <rPr>
            <sz val="9"/>
            <rFont val="Tahoma"/>
            <charset val="1"/>
          </rPr>
          <t>Gairola, Krishan:
Textfeld</t>
        </r>
      </text>
    </comment>
    <comment ref="Y265" authorId="0" shapeId="0" xr:uid="{00000000-0006-0000-0000-0000B70B0000}">
      <text>
        <r>
          <rPr>
            <b/>
            <sz val="9"/>
            <rFont val="Tahoma"/>
            <charset val="1"/>
          </rPr>
          <t xml:space="preserve">Gairola, Krishan:
</t>
        </r>
        <r>
          <rPr>
            <sz val="9"/>
            <rFont val="Tahoma"/>
            <charset val="1"/>
          </rPr>
          <t>Gairola, Krishan:
Textfeld</t>
        </r>
      </text>
    </comment>
    <comment ref="Z265" authorId="0" shapeId="0" xr:uid="{00000000-0006-0000-0000-0000B80B0000}">
      <text>
        <r>
          <rPr>
            <b/>
            <sz val="9"/>
            <rFont val="Tahoma"/>
            <charset val="1"/>
          </rPr>
          <t xml:space="preserve">Gairola, Krishan:
</t>
        </r>
        <r>
          <rPr>
            <sz val="9"/>
            <rFont val="Tahoma"/>
            <charset val="1"/>
          </rPr>
          <t>Gairola, Krishan:
Textfeld</t>
        </r>
      </text>
    </comment>
    <comment ref="I266" authorId="0" shapeId="0" xr:uid="{00000000-0006-0000-0000-0000B90B0000}">
      <text>
        <r>
          <rPr>
            <b/>
            <sz val="9"/>
            <rFont val="Tahoma"/>
            <charset val="1"/>
          </rPr>
          <t xml:space="preserve">von Kleist, Björn:
</t>
        </r>
        <r>
          <rPr>
            <sz val="9"/>
            <rFont val="Tahoma"/>
            <charset val="1"/>
          </rPr>
          <t>von Kleist, Björn:
CO2-Wert</t>
        </r>
      </text>
    </comment>
    <comment ref="J266" authorId="0" shapeId="0" xr:uid="{00000000-0006-0000-0000-0000BA0B0000}">
      <text>
        <r>
          <rPr>
            <b/>
            <sz val="9"/>
            <rFont val="Tahoma"/>
            <charset val="1"/>
          </rPr>
          <t xml:space="preserve">von Kleist, Björn:
</t>
        </r>
        <r>
          <rPr>
            <sz val="9"/>
            <rFont val="Tahoma"/>
            <charset val="1"/>
          </rPr>
          <t>von Kleist, Björn:
CO2-Wert</t>
        </r>
      </text>
    </comment>
    <comment ref="K266" authorId="0" shapeId="0" xr:uid="{00000000-0006-0000-0000-0000BB0B0000}">
      <text>
        <r>
          <rPr>
            <b/>
            <sz val="9"/>
            <rFont val="Tahoma"/>
            <charset val="1"/>
          </rPr>
          <t xml:space="preserve">von Kleist, Björn:
</t>
        </r>
        <r>
          <rPr>
            <sz val="9"/>
            <rFont val="Tahoma"/>
            <charset val="1"/>
          </rPr>
          <t>von Kleist, Björn:
CO2-Wert</t>
        </r>
      </text>
    </comment>
    <comment ref="L266" authorId="0" shapeId="0" xr:uid="{00000000-0006-0000-0000-0000BC0B0000}">
      <text>
        <r>
          <rPr>
            <b/>
            <sz val="9"/>
            <rFont val="Tahoma"/>
            <charset val="1"/>
          </rPr>
          <t xml:space="preserve">von Kleist, Björn:
</t>
        </r>
        <r>
          <rPr>
            <sz val="9"/>
            <rFont val="Tahoma"/>
            <charset val="1"/>
          </rPr>
          <t>von Kleist, Björn:
CO2-Wert</t>
        </r>
      </text>
    </comment>
    <comment ref="M266" authorId="0" shapeId="0" xr:uid="{00000000-0006-0000-0000-0000BD0B0000}">
      <text>
        <r>
          <rPr>
            <b/>
            <sz val="9"/>
            <rFont val="Tahoma"/>
            <charset val="1"/>
          </rPr>
          <t xml:space="preserve">von Kleist, Björn:
</t>
        </r>
        <r>
          <rPr>
            <sz val="9"/>
            <rFont val="Tahoma"/>
            <charset val="1"/>
          </rPr>
          <t>von Kleist, Björn:
CO2-Wert</t>
        </r>
      </text>
    </comment>
    <comment ref="N266" authorId="0" shapeId="0" xr:uid="{00000000-0006-0000-0000-0000BE0B0000}">
      <text>
        <r>
          <rPr>
            <b/>
            <sz val="9"/>
            <rFont val="Tahoma"/>
            <charset val="1"/>
          </rPr>
          <t xml:space="preserve">von Kleist, Björn:
</t>
        </r>
        <r>
          <rPr>
            <sz val="9"/>
            <rFont val="Tahoma"/>
            <charset val="1"/>
          </rPr>
          <t>von Kleist, Björn:
CO2-Wert</t>
        </r>
      </text>
    </comment>
    <comment ref="O266" authorId="0" shapeId="0" xr:uid="{00000000-0006-0000-0000-0000BF0B0000}">
      <text>
        <r>
          <rPr>
            <b/>
            <sz val="9"/>
            <rFont val="Tahoma"/>
            <charset val="1"/>
          </rPr>
          <t xml:space="preserve">von Kleist, Björn:
</t>
        </r>
        <r>
          <rPr>
            <sz val="9"/>
            <rFont val="Tahoma"/>
            <charset val="1"/>
          </rPr>
          <t>von Kleist, Björn:
CO2-Wert</t>
        </r>
      </text>
    </comment>
    <comment ref="P266" authorId="0" shapeId="0" xr:uid="{00000000-0006-0000-0000-0000C00B0000}">
      <text>
        <r>
          <rPr>
            <b/>
            <sz val="9"/>
            <rFont val="Tahoma"/>
            <charset val="1"/>
          </rPr>
          <t xml:space="preserve">von Kleist, Björn:
</t>
        </r>
        <r>
          <rPr>
            <sz val="9"/>
            <rFont val="Tahoma"/>
            <charset val="1"/>
          </rPr>
          <t>von Kleist, Björn:
CO2-Wert</t>
        </r>
      </text>
    </comment>
    <comment ref="Q266" authorId="0" shapeId="0" xr:uid="{00000000-0006-0000-0000-0000C10B0000}">
      <text>
        <r>
          <rPr>
            <b/>
            <sz val="9"/>
            <rFont val="Tahoma"/>
            <charset val="1"/>
          </rPr>
          <t xml:space="preserve">von Kleist, Björn:
</t>
        </r>
        <r>
          <rPr>
            <sz val="9"/>
            <rFont val="Tahoma"/>
            <charset val="1"/>
          </rPr>
          <t>von Kleist, Björn:
CO2-Wert</t>
        </r>
      </text>
    </comment>
    <comment ref="R266" authorId="0" shapeId="0" xr:uid="{00000000-0006-0000-0000-0000C20B0000}">
      <text>
        <r>
          <rPr>
            <b/>
            <sz val="9"/>
            <rFont val="Tahoma"/>
            <charset val="1"/>
          </rPr>
          <t xml:space="preserve">von Kleist, Björn:
</t>
        </r>
        <r>
          <rPr>
            <sz val="9"/>
            <rFont val="Tahoma"/>
            <charset val="1"/>
          </rPr>
          <t>von Kleist, Björn:
CO2-Wert</t>
        </r>
      </text>
    </comment>
    <comment ref="S266" authorId="0" shapeId="0" xr:uid="{00000000-0006-0000-0000-0000C30B0000}">
      <text>
        <r>
          <rPr>
            <b/>
            <sz val="9"/>
            <rFont val="Tahoma"/>
            <charset val="1"/>
          </rPr>
          <t xml:space="preserve">von Kleist, Björn:
</t>
        </r>
        <r>
          <rPr>
            <sz val="9"/>
            <rFont val="Tahoma"/>
            <charset val="1"/>
          </rPr>
          <t>von Kleist, Björn:
CO2-Wert</t>
        </r>
      </text>
    </comment>
    <comment ref="T266" authorId="0" shapeId="0" xr:uid="{00000000-0006-0000-0000-0000C40B0000}">
      <text>
        <r>
          <rPr>
            <b/>
            <sz val="9"/>
            <rFont val="Tahoma"/>
            <charset val="1"/>
          </rPr>
          <t xml:space="preserve">von Kleist, Björn:
</t>
        </r>
        <r>
          <rPr>
            <sz val="9"/>
            <rFont val="Tahoma"/>
            <charset val="1"/>
          </rPr>
          <t>von Kleist, Björn:
CO2-Wert</t>
        </r>
      </text>
    </comment>
    <comment ref="U266" authorId="0" shapeId="0" xr:uid="{00000000-0006-0000-0000-0000C50B0000}">
      <text>
        <r>
          <rPr>
            <b/>
            <sz val="9"/>
            <rFont val="Tahoma"/>
            <charset val="1"/>
          </rPr>
          <t xml:space="preserve">von Kleist, Björn:
</t>
        </r>
        <r>
          <rPr>
            <sz val="9"/>
            <rFont val="Tahoma"/>
            <charset val="1"/>
          </rPr>
          <t>von Kleist, Björn:
CO2-Wert</t>
        </r>
      </text>
    </comment>
    <comment ref="V266" authorId="0" shapeId="0" xr:uid="{00000000-0006-0000-0000-0000C60B0000}">
      <text>
        <r>
          <rPr>
            <b/>
            <sz val="9"/>
            <rFont val="Tahoma"/>
            <charset val="1"/>
          </rPr>
          <t xml:space="preserve">von Kleist, Björn:
</t>
        </r>
        <r>
          <rPr>
            <sz val="9"/>
            <rFont val="Tahoma"/>
            <charset val="1"/>
          </rPr>
          <t>von Kleist, Björn:
CO2-Wert</t>
        </r>
      </text>
    </comment>
    <comment ref="W266" authorId="0" shapeId="0" xr:uid="{00000000-0006-0000-0000-0000C70B0000}">
      <text>
        <r>
          <rPr>
            <b/>
            <sz val="9"/>
            <rFont val="Tahoma"/>
            <charset val="1"/>
          </rPr>
          <t xml:space="preserve">von Kleist, Björn:
</t>
        </r>
        <r>
          <rPr>
            <sz val="9"/>
            <rFont val="Tahoma"/>
            <charset val="1"/>
          </rPr>
          <t>von Kleist, Björn:
CO2-Wert</t>
        </r>
      </text>
    </comment>
    <comment ref="X266" authorId="0" shapeId="0" xr:uid="{00000000-0006-0000-0000-0000C80B0000}">
      <text>
        <r>
          <rPr>
            <b/>
            <sz val="9"/>
            <rFont val="Tahoma"/>
            <charset val="1"/>
          </rPr>
          <t xml:space="preserve">von Kleist, Björn:
</t>
        </r>
        <r>
          <rPr>
            <sz val="9"/>
            <rFont val="Tahoma"/>
            <charset val="1"/>
          </rPr>
          <t>von Kleist, Björn:
CO2-Wert</t>
        </r>
      </text>
    </comment>
    <comment ref="Y266" authorId="0" shapeId="0" xr:uid="{00000000-0006-0000-0000-0000C90B0000}">
      <text>
        <r>
          <rPr>
            <b/>
            <sz val="9"/>
            <rFont val="Tahoma"/>
            <charset val="1"/>
          </rPr>
          <t xml:space="preserve">von Kleist, Björn:
</t>
        </r>
        <r>
          <rPr>
            <sz val="9"/>
            <rFont val="Tahoma"/>
            <charset val="1"/>
          </rPr>
          <t>von Kleist, Björn:
CO2-Wert</t>
        </r>
      </text>
    </comment>
    <comment ref="Z266" authorId="0" shapeId="0" xr:uid="{00000000-0006-0000-0000-0000CA0B0000}">
      <text>
        <r>
          <rPr>
            <b/>
            <sz val="9"/>
            <rFont val="Tahoma"/>
            <charset val="1"/>
          </rPr>
          <t xml:space="preserve">von Kleist, Björn:
</t>
        </r>
        <r>
          <rPr>
            <sz val="9"/>
            <rFont val="Tahoma"/>
            <charset val="1"/>
          </rPr>
          <t>von Kleist, Björn:
CO2-Wert</t>
        </r>
      </text>
    </comment>
    <comment ref="I267" authorId="0" shapeId="0" xr:uid="{00000000-0006-0000-0000-0000CB0B0000}">
      <text>
        <r>
          <rPr>
            <b/>
            <sz val="9"/>
            <rFont val="Tahoma"/>
            <charset val="1"/>
          </rPr>
          <t xml:space="preserve">Gairola, Krishan:
</t>
        </r>
        <r>
          <rPr>
            <sz val="9"/>
            <rFont val="Tahoma"/>
            <charset val="1"/>
          </rPr>
          <t>Gairola, Krishan:
Textfeld</t>
        </r>
      </text>
    </comment>
    <comment ref="J267" authorId="0" shapeId="0" xr:uid="{00000000-0006-0000-0000-0000CC0B0000}">
      <text>
        <r>
          <rPr>
            <b/>
            <sz val="9"/>
            <rFont val="Tahoma"/>
            <charset val="1"/>
          </rPr>
          <t xml:space="preserve">Gairola, Krishan:
</t>
        </r>
        <r>
          <rPr>
            <sz val="9"/>
            <rFont val="Tahoma"/>
            <charset val="1"/>
          </rPr>
          <t>Gairola, Krishan:
Textfeld</t>
        </r>
      </text>
    </comment>
    <comment ref="K267" authorId="0" shapeId="0" xr:uid="{00000000-0006-0000-0000-0000CD0B0000}">
      <text>
        <r>
          <rPr>
            <b/>
            <sz val="9"/>
            <rFont val="Tahoma"/>
            <charset val="1"/>
          </rPr>
          <t xml:space="preserve">Gairola, Krishan:
</t>
        </r>
        <r>
          <rPr>
            <sz val="9"/>
            <rFont val="Tahoma"/>
            <charset val="1"/>
          </rPr>
          <t>Gairola, Krishan:
Textfeld</t>
        </r>
      </text>
    </comment>
    <comment ref="L267" authorId="0" shapeId="0" xr:uid="{00000000-0006-0000-0000-0000CE0B0000}">
      <text>
        <r>
          <rPr>
            <b/>
            <sz val="9"/>
            <rFont val="Tahoma"/>
            <charset val="1"/>
          </rPr>
          <t xml:space="preserve">Gairola, Krishan:
</t>
        </r>
        <r>
          <rPr>
            <sz val="9"/>
            <rFont val="Tahoma"/>
            <charset val="1"/>
          </rPr>
          <t>Gairola, Krishan:
Textfeld</t>
        </r>
      </text>
    </comment>
    <comment ref="M267" authorId="0" shapeId="0" xr:uid="{00000000-0006-0000-0000-0000CF0B0000}">
      <text>
        <r>
          <rPr>
            <b/>
            <sz val="9"/>
            <rFont val="Tahoma"/>
            <charset val="1"/>
          </rPr>
          <t xml:space="preserve">Gairola, Krishan:
</t>
        </r>
        <r>
          <rPr>
            <sz val="9"/>
            <rFont val="Tahoma"/>
            <charset val="1"/>
          </rPr>
          <t>Gairola, Krishan:
Textfeld</t>
        </r>
      </text>
    </comment>
    <comment ref="N267" authorId="0" shapeId="0" xr:uid="{00000000-0006-0000-0000-0000D00B0000}">
      <text>
        <r>
          <rPr>
            <b/>
            <sz val="9"/>
            <rFont val="Tahoma"/>
            <charset val="1"/>
          </rPr>
          <t xml:space="preserve">Gairola, Krishan:
</t>
        </r>
        <r>
          <rPr>
            <sz val="9"/>
            <rFont val="Tahoma"/>
            <charset val="1"/>
          </rPr>
          <t>Gairola, Krishan:
Textfeld</t>
        </r>
      </text>
    </comment>
    <comment ref="O267" authorId="0" shapeId="0" xr:uid="{00000000-0006-0000-0000-0000D10B0000}">
      <text>
        <r>
          <rPr>
            <b/>
            <sz val="9"/>
            <rFont val="Tahoma"/>
            <charset val="1"/>
          </rPr>
          <t xml:space="preserve">Gairola, Krishan:
</t>
        </r>
        <r>
          <rPr>
            <sz val="9"/>
            <rFont val="Tahoma"/>
            <charset val="1"/>
          </rPr>
          <t>Gairola, Krishan:
Textfeld</t>
        </r>
      </text>
    </comment>
    <comment ref="P267" authorId="0" shapeId="0" xr:uid="{00000000-0006-0000-0000-0000D20B0000}">
      <text>
        <r>
          <rPr>
            <b/>
            <sz val="9"/>
            <rFont val="Tahoma"/>
            <charset val="1"/>
          </rPr>
          <t xml:space="preserve">Gairola, Krishan:
</t>
        </r>
        <r>
          <rPr>
            <sz val="9"/>
            <rFont val="Tahoma"/>
            <charset val="1"/>
          </rPr>
          <t>Gairola, Krishan:
Textfeld</t>
        </r>
      </text>
    </comment>
    <comment ref="Q267" authorId="0" shapeId="0" xr:uid="{00000000-0006-0000-0000-0000D30B0000}">
      <text>
        <r>
          <rPr>
            <b/>
            <sz val="9"/>
            <rFont val="Tahoma"/>
            <charset val="1"/>
          </rPr>
          <t xml:space="preserve">Gairola, Krishan:
</t>
        </r>
        <r>
          <rPr>
            <sz val="9"/>
            <rFont val="Tahoma"/>
            <charset val="1"/>
          </rPr>
          <t>Gairola, Krishan:
Textfeld</t>
        </r>
      </text>
    </comment>
    <comment ref="R267" authorId="0" shapeId="0" xr:uid="{00000000-0006-0000-0000-0000D40B0000}">
      <text>
        <r>
          <rPr>
            <b/>
            <sz val="9"/>
            <rFont val="Tahoma"/>
            <charset val="1"/>
          </rPr>
          <t xml:space="preserve">Gairola, Krishan:
</t>
        </r>
        <r>
          <rPr>
            <sz val="9"/>
            <rFont val="Tahoma"/>
            <charset val="1"/>
          </rPr>
          <t>Gairola, Krishan:
Textfeld</t>
        </r>
      </text>
    </comment>
    <comment ref="S267" authorId="0" shapeId="0" xr:uid="{00000000-0006-0000-0000-0000D50B0000}">
      <text>
        <r>
          <rPr>
            <b/>
            <sz val="9"/>
            <rFont val="Tahoma"/>
            <charset val="1"/>
          </rPr>
          <t xml:space="preserve">Gairola, Krishan:
</t>
        </r>
        <r>
          <rPr>
            <sz val="9"/>
            <rFont val="Tahoma"/>
            <charset val="1"/>
          </rPr>
          <t>Gairola, Krishan:
Textfeld</t>
        </r>
      </text>
    </comment>
    <comment ref="T267" authorId="0" shapeId="0" xr:uid="{00000000-0006-0000-0000-0000D60B0000}">
      <text>
        <r>
          <rPr>
            <b/>
            <sz val="9"/>
            <rFont val="Tahoma"/>
            <charset val="1"/>
          </rPr>
          <t xml:space="preserve">Gairola, Krishan:
</t>
        </r>
        <r>
          <rPr>
            <sz val="9"/>
            <rFont val="Tahoma"/>
            <charset val="1"/>
          </rPr>
          <t>Gairola, Krishan:
Textfeld</t>
        </r>
      </text>
    </comment>
    <comment ref="U267" authorId="0" shapeId="0" xr:uid="{00000000-0006-0000-0000-0000D70B0000}">
      <text>
        <r>
          <rPr>
            <b/>
            <sz val="9"/>
            <rFont val="Tahoma"/>
            <charset val="1"/>
          </rPr>
          <t xml:space="preserve">Gairola, Krishan:
</t>
        </r>
        <r>
          <rPr>
            <sz val="9"/>
            <rFont val="Tahoma"/>
            <charset val="1"/>
          </rPr>
          <t>Gairola, Krishan:
Textfeld</t>
        </r>
      </text>
    </comment>
    <comment ref="V267" authorId="0" shapeId="0" xr:uid="{00000000-0006-0000-0000-0000D80B0000}">
      <text>
        <r>
          <rPr>
            <b/>
            <sz val="9"/>
            <rFont val="Tahoma"/>
            <charset val="1"/>
          </rPr>
          <t xml:space="preserve">Gairola, Krishan:
</t>
        </r>
        <r>
          <rPr>
            <sz val="9"/>
            <rFont val="Tahoma"/>
            <charset val="1"/>
          </rPr>
          <t>Gairola, Krishan:
Textfeld</t>
        </r>
      </text>
    </comment>
    <comment ref="W267" authorId="0" shapeId="0" xr:uid="{00000000-0006-0000-0000-0000D90B0000}">
      <text>
        <r>
          <rPr>
            <b/>
            <sz val="9"/>
            <rFont val="Tahoma"/>
            <charset val="1"/>
          </rPr>
          <t xml:space="preserve">Gairola, Krishan:
</t>
        </r>
        <r>
          <rPr>
            <sz val="9"/>
            <rFont val="Tahoma"/>
            <charset val="1"/>
          </rPr>
          <t>Gairola, Krishan:
Textfeld</t>
        </r>
      </text>
    </comment>
    <comment ref="X267" authorId="0" shapeId="0" xr:uid="{00000000-0006-0000-0000-0000DA0B0000}">
      <text>
        <r>
          <rPr>
            <b/>
            <sz val="9"/>
            <rFont val="Tahoma"/>
            <charset val="1"/>
          </rPr>
          <t xml:space="preserve">Gairola, Krishan:
</t>
        </r>
        <r>
          <rPr>
            <sz val="9"/>
            <rFont val="Tahoma"/>
            <charset val="1"/>
          </rPr>
          <t>Gairola, Krishan:
Textfeld</t>
        </r>
      </text>
    </comment>
    <comment ref="Y267" authorId="0" shapeId="0" xr:uid="{00000000-0006-0000-0000-0000DB0B0000}">
      <text>
        <r>
          <rPr>
            <b/>
            <sz val="9"/>
            <rFont val="Tahoma"/>
            <charset val="1"/>
          </rPr>
          <t xml:space="preserve">Gairola, Krishan:
</t>
        </r>
        <r>
          <rPr>
            <sz val="9"/>
            <rFont val="Tahoma"/>
            <charset val="1"/>
          </rPr>
          <t>Gairola, Krishan:
Textfeld</t>
        </r>
      </text>
    </comment>
    <comment ref="Z267" authorId="0" shapeId="0" xr:uid="{00000000-0006-0000-0000-0000DC0B0000}">
      <text>
        <r>
          <rPr>
            <b/>
            <sz val="9"/>
            <rFont val="Tahoma"/>
            <charset val="1"/>
          </rPr>
          <t xml:space="preserve">Gairola, Krishan:
</t>
        </r>
        <r>
          <rPr>
            <sz val="9"/>
            <rFont val="Tahoma"/>
            <charset val="1"/>
          </rPr>
          <t>Gairola, Krishan:
Textfeld</t>
        </r>
      </text>
    </comment>
    <comment ref="I268" authorId="0" shapeId="0" xr:uid="{00000000-0006-0000-0000-0000DD0B0000}">
      <text>
        <r>
          <rPr>
            <b/>
            <sz val="9"/>
            <rFont val="Tahoma"/>
            <charset val="1"/>
          </rPr>
          <t xml:space="preserve">von Kleist, Björn:
</t>
        </r>
        <r>
          <rPr>
            <sz val="9"/>
            <rFont val="Tahoma"/>
            <charset val="1"/>
          </rPr>
          <t>von Kleist, Björn:
CO2-Wert</t>
        </r>
      </text>
    </comment>
    <comment ref="J268" authorId="0" shapeId="0" xr:uid="{00000000-0006-0000-0000-0000DE0B0000}">
      <text>
        <r>
          <rPr>
            <b/>
            <sz val="9"/>
            <rFont val="Tahoma"/>
            <charset val="1"/>
          </rPr>
          <t xml:space="preserve">von Kleist, Björn:
</t>
        </r>
        <r>
          <rPr>
            <sz val="9"/>
            <rFont val="Tahoma"/>
            <charset val="1"/>
          </rPr>
          <t>von Kleist, Björn:
CO2-Wert</t>
        </r>
      </text>
    </comment>
    <comment ref="K268" authorId="0" shapeId="0" xr:uid="{00000000-0006-0000-0000-0000DF0B0000}">
      <text>
        <r>
          <rPr>
            <b/>
            <sz val="9"/>
            <rFont val="Tahoma"/>
            <charset val="1"/>
          </rPr>
          <t xml:space="preserve">von Kleist, Björn:
</t>
        </r>
        <r>
          <rPr>
            <sz val="9"/>
            <rFont val="Tahoma"/>
            <charset val="1"/>
          </rPr>
          <t>von Kleist, Björn:
CO2-Wert</t>
        </r>
      </text>
    </comment>
    <comment ref="L268" authorId="0" shapeId="0" xr:uid="{00000000-0006-0000-0000-0000E00B0000}">
      <text>
        <r>
          <rPr>
            <b/>
            <sz val="9"/>
            <rFont val="Tahoma"/>
            <charset val="1"/>
          </rPr>
          <t xml:space="preserve">von Kleist, Björn:
</t>
        </r>
        <r>
          <rPr>
            <sz val="9"/>
            <rFont val="Tahoma"/>
            <charset val="1"/>
          </rPr>
          <t>von Kleist, Björn:
CO2-Wert</t>
        </r>
      </text>
    </comment>
    <comment ref="M268" authorId="0" shapeId="0" xr:uid="{00000000-0006-0000-0000-0000E10B0000}">
      <text>
        <r>
          <rPr>
            <b/>
            <sz val="9"/>
            <rFont val="Tahoma"/>
            <charset val="1"/>
          </rPr>
          <t xml:space="preserve">von Kleist, Björn:
</t>
        </r>
        <r>
          <rPr>
            <sz val="9"/>
            <rFont val="Tahoma"/>
            <charset val="1"/>
          </rPr>
          <t>von Kleist, Björn:
CO2-Wert</t>
        </r>
      </text>
    </comment>
    <comment ref="N268" authorId="0" shapeId="0" xr:uid="{00000000-0006-0000-0000-0000E20B0000}">
      <text>
        <r>
          <rPr>
            <b/>
            <sz val="9"/>
            <rFont val="Tahoma"/>
            <charset val="1"/>
          </rPr>
          <t xml:space="preserve">von Kleist, Björn:
</t>
        </r>
        <r>
          <rPr>
            <sz val="9"/>
            <rFont val="Tahoma"/>
            <charset val="1"/>
          </rPr>
          <t>von Kleist, Björn:
CO2-Wert</t>
        </r>
      </text>
    </comment>
    <comment ref="O268" authorId="0" shapeId="0" xr:uid="{00000000-0006-0000-0000-0000E30B0000}">
      <text>
        <r>
          <rPr>
            <b/>
            <sz val="9"/>
            <rFont val="Tahoma"/>
            <charset val="1"/>
          </rPr>
          <t xml:space="preserve">von Kleist, Björn:
</t>
        </r>
        <r>
          <rPr>
            <sz val="9"/>
            <rFont val="Tahoma"/>
            <charset val="1"/>
          </rPr>
          <t>von Kleist, Björn:
CO2-Wert</t>
        </r>
      </text>
    </comment>
    <comment ref="P268" authorId="0" shapeId="0" xr:uid="{00000000-0006-0000-0000-0000E40B0000}">
      <text>
        <r>
          <rPr>
            <b/>
            <sz val="9"/>
            <rFont val="Tahoma"/>
            <charset val="1"/>
          </rPr>
          <t xml:space="preserve">von Kleist, Björn:
</t>
        </r>
        <r>
          <rPr>
            <sz val="9"/>
            <rFont val="Tahoma"/>
            <charset val="1"/>
          </rPr>
          <t>von Kleist, Björn:
CO2-Wert</t>
        </r>
      </text>
    </comment>
    <comment ref="Q268" authorId="0" shapeId="0" xr:uid="{00000000-0006-0000-0000-0000E50B0000}">
      <text>
        <r>
          <rPr>
            <b/>
            <sz val="9"/>
            <rFont val="Tahoma"/>
            <charset val="1"/>
          </rPr>
          <t xml:space="preserve">von Kleist, Björn:
</t>
        </r>
        <r>
          <rPr>
            <sz val="9"/>
            <rFont val="Tahoma"/>
            <charset val="1"/>
          </rPr>
          <t>von Kleist, Björn:
CO2-Wert</t>
        </r>
      </text>
    </comment>
    <comment ref="R268" authorId="0" shapeId="0" xr:uid="{00000000-0006-0000-0000-0000E60B0000}">
      <text>
        <r>
          <rPr>
            <b/>
            <sz val="9"/>
            <rFont val="Tahoma"/>
            <charset val="1"/>
          </rPr>
          <t xml:space="preserve">von Kleist, Björn:
</t>
        </r>
        <r>
          <rPr>
            <sz val="9"/>
            <rFont val="Tahoma"/>
            <charset val="1"/>
          </rPr>
          <t>von Kleist, Björn:
CO2-Wert</t>
        </r>
      </text>
    </comment>
    <comment ref="S268" authorId="0" shapeId="0" xr:uid="{00000000-0006-0000-0000-0000E70B0000}">
      <text>
        <r>
          <rPr>
            <b/>
            <sz val="9"/>
            <rFont val="Tahoma"/>
            <charset val="1"/>
          </rPr>
          <t xml:space="preserve">von Kleist, Björn:
</t>
        </r>
        <r>
          <rPr>
            <sz val="9"/>
            <rFont val="Tahoma"/>
            <charset val="1"/>
          </rPr>
          <t>von Kleist, Björn:
CO2-Wert</t>
        </r>
      </text>
    </comment>
    <comment ref="T268" authorId="0" shapeId="0" xr:uid="{00000000-0006-0000-0000-0000E80B0000}">
      <text>
        <r>
          <rPr>
            <b/>
            <sz val="9"/>
            <rFont val="Tahoma"/>
            <charset val="1"/>
          </rPr>
          <t xml:space="preserve">von Kleist, Björn:
</t>
        </r>
        <r>
          <rPr>
            <sz val="9"/>
            <rFont val="Tahoma"/>
            <charset val="1"/>
          </rPr>
          <t>von Kleist, Björn:
CO2-Wert</t>
        </r>
      </text>
    </comment>
    <comment ref="U268" authorId="0" shapeId="0" xr:uid="{00000000-0006-0000-0000-0000E90B0000}">
      <text>
        <r>
          <rPr>
            <b/>
            <sz val="9"/>
            <rFont val="Tahoma"/>
            <charset val="1"/>
          </rPr>
          <t xml:space="preserve">von Kleist, Björn:
</t>
        </r>
        <r>
          <rPr>
            <sz val="9"/>
            <rFont val="Tahoma"/>
            <charset val="1"/>
          </rPr>
          <t>von Kleist, Björn:
CO2-Wert</t>
        </r>
      </text>
    </comment>
    <comment ref="V268" authorId="0" shapeId="0" xr:uid="{00000000-0006-0000-0000-0000EA0B0000}">
      <text>
        <r>
          <rPr>
            <b/>
            <sz val="9"/>
            <rFont val="Tahoma"/>
            <charset val="1"/>
          </rPr>
          <t xml:space="preserve">von Kleist, Björn:
</t>
        </r>
        <r>
          <rPr>
            <sz val="9"/>
            <rFont val="Tahoma"/>
            <charset val="1"/>
          </rPr>
          <t>von Kleist, Björn:
CO2-Wert</t>
        </r>
      </text>
    </comment>
    <comment ref="W268" authorId="0" shapeId="0" xr:uid="{00000000-0006-0000-0000-0000EB0B0000}">
      <text>
        <r>
          <rPr>
            <b/>
            <sz val="9"/>
            <rFont val="Tahoma"/>
            <charset val="1"/>
          </rPr>
          <t xml:space="preserve">von Kleist, Björn:
</t>
        </r>
        <r>
          <rPr>
            <sz val="9"/>
            <rFont val="Tahoma"/>
            <charset val="1"/>
          </rPr>
          <t>von Kleist, Björn:
CO2-Wert</t>
        </r>
      </text>
    </comment>
    <comment ref="X268" authorId="0" shapeId="0" xr:uid="{00000000-0006-0000-0000-0000EC0B0000}">
      <text>
        <r>
          <rPr>
            <b/>
            <sz val="9"/>
            <rFont val="Tahoma"/>
            <charset val="1"/>
          </rPr>
          <t xml:space="preserve">von Kleist, Björn:
</t>
        </r>
        <r>
          <rPr>
            <sz val="9"/>
            <rFont val="Tahoma"/>
            <charset val="1"/>
          </rPr>
          <t>von Kleist, Björn:
CO2-Wert</t>
        </r>
      </text>
    </comment>
    <comment ref="Y268" authorId="0" shapeId="0" xr:uid="{00000000-0006-0000-0000-0000ED0B0000}">
      <text>
        <r>
          <rPr>
            <b/>
            <sz val="9"/>
            <rFont val="Tahoma"/>
            <charset val="1"/>
          </rPr>
          <t xml:space="preserve">von Kleist, Björn:
</t>
        </r>
        <r>
          <rPr>
            <sz val="9"/>
            <rFont val="Tahoma"/>
            <charset val="1"/>
          </rPr>
          <t>von Kleist, Björn:
CO2-Wert</t>
        </r>
      </text>
    </comment>
    <comment ref="Z268" authorId="0" shapeId="0" xr:uid="{00000000-0006-0000-0000-0000EE0B0000}">
      <text>
        <r>
          <rPr>
            <b/>
            <sz val="9"/>
            <rFont val="Tahoma"/>
            <charset val="1"/>
          </rPr>
          <t xml:space="preserve">von Kleist, Björn:
</t>
        </r>
        <r>
          <rPr>
            <sz val="9"/>
            <rFont val="Tahoma"/>
            <charset val="1"/>
          </rPr>
          <t>von Kleist, Björn:
CO2-Wert</t>
        </r>
      </text>
    </comment>
    <comment ref="I269" authorId="0" shapeId="0" xr:uid="{00000000-0006-0000-0000-0000EF0B0000}">
      <text>
        <r>
          <rPr>
            <b/>
            <sz val="9"/>
            <rFont val="Tahoma"/>
            <charset val="1"/>
          </rPr>
          <t xml:space="preserve">Gairola, Krishan:
</t>
        </r>
        <r>
          <rPr>
            <sz val="9"/>
            <rFont val="Tahoma"/>
            <charset val="1"/>
          </rPr>
          <t>Gairola, Krishan:
Textfeld</t>
        </r>
      </text>
    </comment>
    <comment ref="J269" authorId="0" shapeId="0" xr:uid="{00000000-0006-0000-0000-0000F00B0000}">
      <text>
        <r>
          <rPr>
            <b/>
            <sz val="9"/>
            <rFont val="Tahoma"/>
            <charset val="1"/>
          </rPr>
          <t xml:space="preserve">Gairola, Krishan:
</t>
        </r>
        <r>
          <rPr>
            <sz val="9"/>
            <rFont val="Tahoma"/>
            <charset val="1"/>
          </rPr>
          <t>Gairola, Krishan:
Textfeld</t>
        </r>
      </text>
    </comment>
    <comment ref="K269" authorId="0" shapeId="0" xr:uid="{00000000-0006-0000-0000-0000F10B0000}">
      <text>
        <r>
          <rPr>
            <b/>
            <sz val="9"/>
            <rFont val="Tahoma"/>
            <charset val="1"/>
          </rPr>
          <t xml:space="preserve">Gairola, Krishan:
</t>
        </r>
        <r>
          <rPr>
            <sz val="9"/>
            <rFont val="Tahoma"/>
            <charset val="1"/>
          </rPr>
          <t>Gairola, Krishan:
Textfeld</t>
        </r>
      </text>
    </comment>
    <comment ref="L269" authorId="0" shapeId="0" xr:uid="{00000000-0006-0000-0000-0000F20B0000}">
      <text>
        <r>
          <rPr>
            <b/>
            <sz val="9"/>
            <rFont val="Tahoma"/>
            <charset val="1"/>
          </rPr>
          <t xml:space="preserve">Gairola, Krishan:
</t>
        </r>
        <r>
          <rPr>
            <sz val="9"/>
            <rFont val="Tahoma"/>
            <charset val="1"/>
          </rPr>
          <t>Gairola, Krishan:
Textfeld</t>
        </r>
      </text>
    </comment>
    <comment ref="M269" authorId="0" shapeId="0" xr:uid="{00000000-0006-0000-0000-0000F30B0000}">
      <text>
        <r>
          <rPr>
            <b/>
            <sz val="9"/>
            <rFont val="Tahoma"/>
            <charset val="1"/>
          </rPr>
          <t xml:space="preserve">Gairola, Krishan:
</t>
        </r>
        <r>
          <rPr>
            <sz val="9"/>
            <rFont val="Tahoma"/>
            <charset val="1"/>
          </rPr>
          <t>Gairola, Krishan:
Textfeld</t>
        </r>
      </text>
    </comment>
    <comment ref="N269" authorId="0" shapeId="0" xr:uid="{00000000-0006-0000-0000-0000F40B0000}">
      <text>
        <r>
          <rPr>
            <b/>
            <sz val="9"/>
            <rFont val="Tahoma"/>
            <charset val="1"/>
          </rPr>
          <t xml:space="preserve">Gairola, Krishan:
</t>
        </r>
        <r>
          <rPr>
            <sz val="9"/>
            <rFont val="Tahoma"/>
            <charset val="1"/>
          </rPr>
          <t>Gairola, Krishan:
Textfeld</t>
        </r>
      </text>
    </comment>
    <comment ref="O269" authorId="0" shapeId="0" xr:uid="{00000000-0006-0000-0000-0000F50B0000}">
      <text>
        <r>
          <rPr>
            <b/>
            <sz val="9"/>
            <rFont val="Tahoma"/>
            <charset val="1"/>
          </rPr>
          <t xml:space="preserve">Gairola, Krishan:
</t>
        </r>
        <r>
          <rPr>
            <sz val="9"/>
            <rFont val="Tahoma"/>
            <charset val="1"/>
          </rPr>
          <t>Gairola, Krishan:
Textfeld</t>
        </r>
      </text>
    </comment>
    <comment ref="P269" authorId="0" shapeId="0" xr:uid="{00000000-0006-0000-0000-0000F60B0000}">
      <text>
        <r>
          <rPr>
            <b/>
            <sz val="9"/>
            <rFont val="Tahoma"/>
            <charset val="1"/>
          </rPr>
          <t xml:space="preserve">Gairola, Krishan:
</t>
        </r>
        <r>
          <rPr>
            <sz val="9"/>
            <rFont val="Tahoma"/>
            <charset val="1"/>
          </rPr>
          <t>Gairola, Krishan:
Textfeld</t>
        </r>
      </text>
    </comment>
    <comment ref="Q269" authorId="0" shapeId="0" xr:uid="{00000000-0006-0000-0000-0000F70B0000}">
      <text>
        <r>
          <rPr>
            <b/>
            <sz val="9"/>
            <rFont val="Tahoma"/>
            <charset val="1"/>
          </rPr>
          <t xml:space="preserve">Gairola, Krishan:
</t>
        </r>
        <r>
          <rPr>
            <sz val="9"/>
            <rFont val="Tahoma"/>
            <charset val="1"/>
          </rPr>
          <t>Gairola, Krishan:
Textfeld</t>
        </r>
      </text>
    </comment>
    <comment ref="R269" authorId="0" shapeId="0" xr:uid="{00000000-0006-0000-0000-0000F80B0000}">
      <text>
        <r>
          <rPr>
            <b/>
            <sz val="9"/>
            <rFont val="Tahoma"/>
            <charset val="1"/>
          </rPr>
          <t xml:space="preserve">Gairola, Krishan:
</t>
        </r>
        <r>
          <rPr>
            <sz val="9"/>
            <rFont val="Tahoma"/>
            <charset val="1"/>
          </rPr>
          <t>Gairola, Krishan:
Textfeld</t>
        </r>
      </text>
    </comment>
    <comment ref="S269" authorId="0" shapeId="0" xr:uid="{00000000-0006-0000-0000-0000F90B0000}">
      <text>
        <r>
          <rPr>
            <b/>
            <sz val="9"/>
            <rFont val="Tahoma"/>
            <charset val="1"/>
          </rPr>
          <t xml:space="preserve">Gairola, Krishan:
</t>
        </r>
        <r>
          <rPr>
            <sz val="9"/>
            <rFont val="Tahoma"/>
            <charset val="1"/>
          </rPr>
          <t>Gairola, Krishan:
Textfeld</t>
        </r>
      </text>
    </comment>
    <comment ref="T269" authorId="0" shapeId="0" xr:uid="{00000000-0006-0000-0000-0000FA0B0000}">
      <text>
        <r>
          <rPr>
            <b/>
            <sz val="9"/>
            <rFont val="Tahoma"/>
            <charset val="1"/>
          </rPr>
          <t xml:space="preserve">Gairola, Krishan:
</t>
        </r>
        <r>
          <rPr>
            <sz val="9"/>
            <rFont val="Tahoma"/>
            <charset val="1"/>
          </rPr>
          <t>Gairola, Krishan:
Textfeld</t>
        </r>
      </text>
    </comment>
    <comment ref="U269" authorId="0" shapeId="0" xr:uid="{00000000-0006-0000-0000-0000FB0B0000}">
      <text>
        <r>
          <rPr>
            <b/>
            <sz val="9"/>
            <rFont val="Tahoma"/>
            <charset val="1"/>
          </rPr>
          <t xml:space="preserve">Gairola, Krishan:
</t>
        </r>
        <r>
          <rPr>
            <sz val="9"/>
            <rFont val="Tahoma"/>
            <charset val="1"/>
          </rPr>
          <t>Gairola, Krishan:
Textfeld</t>
        </r>
      </text>
    </comment>
    <comment ref="V269" authorId="0" shapeId="0" xr:uid="{00000000-0006-0000-0000-0000FC0B0000}">
      <text>
        <r>
          <rPr>
            <b/>
            <sz val="9"/>
            <rFont val="Tahoma"/>
            <charset val="1"/>
          </rPr>
          <t xml:space="preserve">Gairola, Krishan:
</t>
        </r>
        <r>
          <rPr>
            <sz val="9"/>
            <rFont val="Tahoma"/>
            <charset val="1"/>
          </rPr>
          <t>Gairola, Krishan:
Textfeld</t>
        </r>
      </text>
    </comment>
    <comment ref="W269" authorId="0" shapeId="0" xr:uid="{00000000-0006-0000-0000-0000FD0B0000}">
      <text>
        <r>
          <rPr>
            <b/>
            <sz val="9"/>
            <rFont val="Tahoma"/>
            <charset val="1"/>
          </rPr>
          <t xml:space="preserve">Gairola, Krishan:
</t>
        </r>
        <r>
          <rPr>
            <sz val="9"/>
            <rFont val="Tahoma"/>
            <charset val="1"/>
          </rPr>
          <t>Gairola, Krishan:
Textfeld</t>
        </r>
      </text>
    </comment>
    <comment ref="X269" authorId="0" shapeId="0" xr:uid="{00000000-0006-0000-0000-0000FE0B0000}">
      <text>
        <r>
          <rPr>
            <b/>
            <sz val="9"/>
            <rFont val="Tahoma"/>
            <charset val="1"/>
          </rPr>
          <t xml:space="preserve">Gairola, Krishan:
</t>
        </r>
        <r>
          <rPr>
            <sz val="9"/>
            <rFont val="Tahoma"/>
            <charset val="1"/>
          </rPr>
          <t>Gairola, Krishan:
Textfeld</t>
        </r>
      </text>
    </comment>
    <comment ref="Y269" authorId="0" shapeId="0" xr:uid="{00000000-0006-0000-0000-0000FF0B0000}">
      <text>
        <r>
          <rPr>
            <b/>
            <sz val="9"/>
            <rFont val="Tahoma"/>
            <charset val="1"/>
          </rPr>
          <t xml:space="preserve">Gairola, Krishan:
</t>
        </r>
        <r>
          <rPr>
            <sz val="9"/>
            <rFont val="Tahoma"/>
            <charset val="1"/>
          </rPr>
          <t>Gairola, Krishan:
Textfeld</t>
        </r>
      </text>
    </comment>
    <comment ref="Z269" authorId="0" shapeId="0" xr:uid="{00000000-0006-0000-0000-0000000C0000}">
      <text>
        <r>
          <rPr>
            <b/>
            <sz val="9"/>
            <rFont val="Tahoma"/>
            <charset val="1"/>
          </rPr>
          <t xml:space="preserve">Gairola, Krishan:
</t>
        </r>
        <r>
          <rPr>
            <sz val="9"/>
            <rFont val="Tahoma"/>
            <charset val="1"/>
          </rPr>
          <t>Gairola, Krishan:
Textfeld</t>
        </r>
      </text>
    </comment>
    <comment ref="I270" authorId="0" shapeId="0" xr:uid="{00000000-0006-0000-0000-0000010C0000}">
      <text>
        <r>
          <rPr>
            <b/>
            <sz val="9"/>
            <rFont val="Tahoma"/>
            <charset val="1"/>
          </rPr>
          <t xml:space="preserve">von Kleist, Björn:
</t>
        </r>
        <r>
          <rPr>
            <sz val="9"/>
            <rFont val="Tahoma"/>
            <charset val="1"/>
          </rPr>
          <t>von Kleist, Björn:
CO2-Wert</t>
        </r>
      </text>
    </comment>
    <comment ref="J270" authorId="0" shapeId="0" xr:uid="{00000000-0006-0000-0000-0000020C0000}">
      <text>
        <r>
          <rPr>
            <b/>
            <sz val="9"/>
            <rFont val="Tahoma"/>
            <charset val="1"/>
          </rPr>
          <t xml:space="preserve">von Kleist, Björn:
</t>
        </r>
        <r>
          <rPr>
            <sz val="9"/>
            <rFont val="Tahoma"/>
            <charset val="1"/>
          </rPr>
          <t>von Kleist, Björn:
CO2-Wert</t>
        </r>
      </text>
    </comment>
    <comment ref="K270" authorId="0" shapeId="0" xr:uid="{00000000-0006-0000-0000-0000030C0000}">
      <text>
        <r>
          <rPr>
            <b/>
            <sz val="9"/>
            <rFont val="Tahoma"/>
            <charset val="1"/>
          </rPr>
          <t xml:space="preserve">von Kleist, Björn:
</t>
        </r>
        <r>
          <rPr>
            <sz val="9"/>
            <rFont val="Tahoma"/>
            <charset val="1"/>
          </rPr>
          <t>von Kleist, Björn:
CO2-Wert</t>
        </r>
      </text>
    </comment>
    <comment ref="L270" authorId="0" shapeId="0" xr:uid="{00000000-0006-0000-0000-0000040C0000}">
      <text>
        <r>
          <rPr>
            <b/>
            <sz val="9"/>
            <rFont val="Tahoma"/>
            <charset val="1"/>
          </rPr>
          <t xml:space="preserve">von Kleist, Björn:
</t>
        </r>
        <r>
          <rPr>
            <sz val="9"/>
            <rFont val="Tahoma"/>
            <charset val="1"/>
          </rPr>
          <t>von Kleist, Björn:
CO2-Wert</t>
        </r>
      </text>
    </comment>
    <comment ref="M270" authorId="0" shapeId="0" xr:uid="{00000000-0006-0000-0000-0000050C0000}">
      <text>
        <r>
          <rPr>
            <b/>
            <sz val="9"/>
            <rFont val="Tahoma"/>
            <charset val="1"/>
          </rPr>
          <t xml:space="preserve">von Kleist, Björn:
</t>
        </r>
        <r>
          <rPr>
            <sz val="9"/>
            <rFont val="Tahoma"/>
            <charset val="1"/>
          </rPr>
          <t>von Kleist, Björn:
CO2-Wert</t>
        </r>
      </text>
    </comment>
    <comment ref="N270" authorId="0" shapeId="0" xr:uid="{00000000-0006-0000-0000-0000060C0000}">
      <text>
        <r>
          <rPr>
            <b/>
            <sz val="9"/>
            <rFont val="Tahoma"/>
            <charset val="1"/>
          </rPr>
          <t xml:space="preserve">von Kleist, Björn:
</t>
        </r>
        <r>
          <rPr>
            <sz val="9"/>
            <rFont val="Tahoma"/>
            <charset val="1"/>
          </rPr>
          <t>von Kleist, Björn:
CO2-Wert</t>
        </r>
      </text>
    </comment>
    <comment ref="O270" authorId="0" shapeId="0" xr:uid="{00000000-0006-0000-0000-0000070C0000}">
      <text>
        <r>
          <rPr>
            <b/>
            <sz val="9"/>
            <rFont val="Tahoma"/>
            <charset val="1"/>
          </rPr>
          <t xml:space="preserve">von Kleist, Björn:
</t>
        </r>
        <r>
          <rPr>
            <sz val="9"/>
            <rFont val="Tahoma"/>
            <charset val="1"/>
          </rPr>
          <t>von Kleist, Björn:
CO2-Wert</t>
        </r>
      </text>
    </comment>
    <comment ref="P270" authorId="0" shapeId="0" xr:uid="{00000000-0006-0000-0000-0000080C0000}">
      <text>
        <r>
          <rPr>
            <b/>
            <sz val="9"/>
            <rFont val="Tahoma"/>
            <charset val="1"/>
          </rPr>
          <t xml:space="preserve">von Kleist, Björn:
</t>
        </r>
        <r>
          <rPr>
            <sz val="9"/>
            <rFont val="Tahoma"/>
            <charset val="1"/>
          </rPr>
          <t>von Kleist, Björn:
CO2-Wert</t>
        </r>
      </text>
    </comment>
    <comment ref="Q270" authorId="0" shapeId="0" xr:uid="{00000000-0006-0000-0000-0000090C0000}">
      <text>
        <r>
          <rPr>
            <b/>
            <sz val="9"/>
            <rFont val="Tahoma"/>
            <charset val="1"/>
          </rPr>
          <t xml:space="preserve">von Kleist, Björn:
</t>
        </r>
        <r>
          <rPr>
            <sz val="9"/>
            <rFont val="Tahoma"/>
            <charset val="1"/>
          </rPr>
          <t>von Kleist, Björn:
CO2-Wert</t>
        </r>
      </text>
    </comment>
    <comment ref="R270" authorId="0" shapeId="0" xr:uid="{00000000-0006-0000-0000-00000A0C0000}">
      <text>
        <r>
          <rPr>
            <b/>
            <sz val="9"/>
            <rFont val="Tahoma"/>
            <charset val="1"/>
          </rPr>
          <t xml:space="preserve">von Kleist, Björn:
</t>
        </r>
        <r>
          <rPr>
            <sz val="9"/>
            <rFont val="Tahoma"/>
            <charset val="1"/>
          </rPr>
          <t>von Kleist, Björn:
CO2-Wert</t>
        </r>
      </text>
    </comment>
    <comment ref="S270" authorId="0" shapeId="0" xr:uid="{00000000-0006-0000-0000-00000B0C0000}">
      <text>
        <r>
          <rPr>
            <b/>
            <sz val="9"/>
            <rFont val="Tahoma"/>
            <charset val="1"/>
          </rPr>
          <t xml:space="preserve">von Kleist, Björn:
</t>
        </r>
        <r>
          <rPr>
            <sz val="9"/>
            <rFont val="Tahoma"/>
            <charset val="1"/>
          </rPr>
          <t>von Kleist, Björn:
CO2-Wert</t>
        </r>
      </text>
    </comment>
    <comment ref="T270" authorId="0" shapeId="0" xr:uid="{00000000-0006-0000-0000-00000C0C0000}">
      <text>
        <r>
          <rPr>
            <b/>
            <sz val="9"/>
            <rFont val="Tahoma"/>
            <charset val="1"/>
          </rPr>
          <t xml:space="preserve">von Kleist, Björn:
</t>
        </r>
        <r>
          <rPr>
            <sz val="9"/>
            <rFont val="Tahoma"/>
            <charset val="1"/>
          </rPr>
          <t>von Kleist, Björn:
CO2-Wert</t>
        </r>
      </text>
    </comment>
    <comment ref="U270" authorId="0" shapeId="0" xr:uid="{00000000-0006-0000-0000-00000D0C0000}">
      <text>
        <r>
          <rPr>
            <b/>
            <sz val="9"/>
            <rFont val="Tahoma"/>
            <charset val="1"/>
          </rPr>
          <t xml:space="preserve">von Kleist, Björn:
</t>
        </r>
        <r>
          <rPr>
            <sz val="9"/>
            <rFont val="Tahoma"/>
            <charset val="1"/>
          </rPr>
          <t>von Kleist, Björn:
CO2-Wert</t>
        </r>
      </text>
    </comment>
    <comment ref="V270" authorId="0" shapeId="0" xr:uid="{00000000-0006-0000-0000-00000E0C0000}">
      <text>
        <r>
          <rPr>
            <b/>
            <sz val="9"/>
            <rFont val="Tahoma"/>
            <charset val="1"/>
          </rPr>
          <t xml:space="preserve">von Kleist, Björn:
</t>
        </r>
        <r>
          <rPr>
            <sz val="9"/>
            <rFont val="Tahoma"/>
            <charset val="1"/>
          </rPr>
          <t>von Kleist, Björn:
CO2-Wert</t>
        </r>
      </text>
    </comment>
    <comment ref="W270" authorId="0" shapeId="0" xr:uid="{00000000-0006-0000-0000-00000F0C0000}">
      <text>
        <r>
          <rPr>
            <b/>
            <sz val="9"/>
            <rFont val="Tahoma"/>
            <charset val="1"/>
          </rPr>
          <t xml:space="preserve">von Kleist, Björn:
</t>
        </r>
        <r>
          <rPr>
            <sz val="9"/>
            <rFont val="Tahoma"/>
            <charset val="1"/>
          </rPr>
          <t>von Kleist, Björn:
CO2-Wert</t>
        </r>
      </text>
    </comment>
    <comment ref="X270" authorId="0" shapeId="0" xr:uid="{00000000-0006-0000-0000-0000100C0000}">
      <text>
        <r>
          <rPr>
            <b/>
            <sz val="9"/>
            <rFont val="Tahoma"/>
            <charset val="1"/>
          </rPr>
          <t xml:space="preserve">von Kleist, Björn:
</t>
        </r>
        <r>
          <rPr>
            <sz val="9"/>
            <rFont val="Tahoma"/>
            <charset val="1"/>
          </rPr>
          <t>von Kleist, Björn:
CO2-Wert</t>
        </r>
      </text>
    </comment>
    <comment ref="Y270" authorId="0" shapeId="0" xr:uid="{00000000-0006-0000-0000-0000110C0000}">
      <text>
        <r>
          <rPr>
            <b/>
            <sz val="9"/>
            <rFont val="Tahoma"/>
            <charset val="1"/>
          </rPr>
          <t xml:space="preserve">von Kleist, Björn:
</t>
        </r>
        <r>
          <rPr>
            <sz val="9"/>
            <rFont val="Tahoma"/>
            <charset val="1"/>
          </rPr>
          <t>von Kleist, Björn:
CO2-Wert</t>
        </r>
      </text>
    </comment>
    <comment ref="Z270" authorId="0" shapeId="0" xr:uid="{00000000-0006-0000-0000-0000120C0000}">
      <text>
        <r>
          <rPr>
            <b/>
            <sz val="9"/>
            <rFont val="Tahoma"/>
            <charset val="1"/>
          </rPr>
          <t xml:space="preserve">von Kleist, Björn:
</t>
        </r>
        <r>
          <rPr>
            <sz val="9"/>
            <rFont val="Tahoma"/>
            <charset val="1"/>
          </rPr>
          <t>von Kleist, Björn:
CO2-Wert</t>
        </r>
      </text>
    </comment>
    <comment ref="I271" authorId="0" shapeId="0" xr:uid="{00000000-0006-0000-0000-0000130C0000}">
      <text>
        <r>
          <rPr>
            <b/>
            <sz val="9"/>
            <rFont val="Tahoma"/>
            <charset val="1"/>
          </rPr>
          <t xml:space="preserve">Gairola, Krishan:
</t>
        </r>
        <r>
          <rPr>
            <sz val="9"/>
            <rFont val="Tahoma"/>
            <charset val="1"/>
          </rPr>
          <t>Gairola, Krishan:
Textfeld</t>
        </r>
      </text>
    </comment>
    <comment ref="J271" authorId="0" shapeId="0" xr:uid="{00000000-0006-0000-0000-0000140C0000}">
      <text>
        <r>
          <rPr>
            <b/>
            <sz val="9"/>
            <rFont val="Tahoma"/>
            <charset val="1"/>
          </rPr>
          <t xml:space="preserve">Gairola, Krishan:
</t>
        </r>
        <r>
          <rPr>
            <sz val="9"/>
            <rFont val="Tahoma"/>
            <charset val="1"/>
          </rPr>
          <t>Gairola, Krishan:
Textfeld</t>
        </r>
      </text>
    </comment>
    <comment ref="K271" authorId="0" shapeId="0" xr:uid="{00000000-0006-0000-0000-0000150C0000}">
      <text>
        <r>
          <rPr>
            <b/>
            <sz val="9"/>
            <rFont val="Tahoma"/>
            <charset val="1"/>
          </rPr>
          <t xml:space="preserve">Gairola, Krishan:
</t>
        </r>
        <r>
          <rPr>
            <sz val="9"/>
            <rFont val="Tahoma"/>
            <charset val="1"/>
          </rPr>
          <t>Gairola, Krishan:
Textfeld</t>
        </r>
      </text>
    </comment>
    <comment ref="L271" authorId="0" shapeId="0" xr:uid="{00000000-0006-0000-0000-0000160C0000}">
      <text>
        <r>
          <rPr>
            <b/>
            <sz val="9"/>
            <rFont val="Tahoma"/>
            <charset val="1"/>
          </rPr>
          <t xml:space="preserve">Gairola, Krishan:
</t>
        </r>
        <r>
          <rPr>
            <sz val="9"/>
            <rFont val="Tahoma"/>
            <charset val="1"/>
          </rPr>
          <t>Gairola, Krishan:
Textfeld</t>
        </r>
      </text>
    </comment>
    <comment ref="M271" authorId="0" shapeId="0" xr:uid="{00000000-0006-0000-0000-0000170C0000}">
      <text>
        <r>
          <rPr>
            <b/>
            <sz val="9"/>
            <rFont val="Tahoma"/>
            <charset val="1"/>
          </rPr>
          <t xml:space="preserve">Gairola, Krishan:
</t>
        </r>
        <r>
          <rPr>
            <sz val="9"/>
            <rFont val="Tahoma"/>
            <charset val="1"/>
          </rPr>
          <t>Gairola, Krishan:
Textfeld</t>
        </r>
      </text>
    </comment>
    <comment ref="N271" authorId="0" shapeId="0" xr:uid="{00000000-0006-0000-0000-0000180C0000}">
      <text>
        <r>
          <rPr>
            <b/>
            <sz val="9"/>
            <rFont val="Tahoma"/>
            <charset val="1"/>
          </rPr>
          <t xml:space="preserve">Gairola, Krishan:
</t>
        </r>
        <r>
          <rPr>
            <sz val="9"/>
            <rFont val="Tahoma"/>
            <charset val="1"/>
          </rPr>
          <t>Gairola, Krishan:
Textfeld</t>
        </r>
      </text>
    </comment>
    <comment ref="O271" authorId="0" shapeId="0" xr:uid="{00000000-0006-0000-0000-0000190C0000}">
      <text>
        <r>
          <rPr>
            <b/>
            <sz val="9"/>
            <rFont val="Tahoma"/>
            <charset val="1"/>
          </rPr>
          <t xml:space="preserve">Gairola, Krishan:
</t>
        </r>
        <r>
          <rPr>
            <sz val="9"/>
            <rFont val="Tahoma"/>
            <charset val="1"/>
          </rPr>
          <t>Gairola, Krishan:
Textfeld</t>
        </r>
      </text>
    </comment>
    <comment ref="P271" authorId="0" shapeId="0" xr:uid="{00000000-0006-0000-0000-00001A0C0000}">
      <text>
        <r>
          <rPr>
            <b/>
            <sz val="9"/>
            <rFont val="Tahoma"/>
            <charset val="1"/>
          </rPr>
          <t xml:space="preserve">Gairola, Krishan:
</t>
        </r>
        <r>
          <rPr>
            <sz val="9"/>
            <rFont val="Tahoma"/>
            <charset val="1"/>
          </rPr>
          <t>Gairola, Krishan:
Textfeld</t>
        </r>
      </text>
    </comment>
    <comment ref="Q271" authorId="0" shapeId="0" xr:uid="{00000000-0006-0000-0000-00001B0C0000}">
      <text>
        <r>
          <rPr>
            <b/>
            <sz val="9"/>
            <rFont val="Tahoma"/>
            <charset val="1"/>
          </rPr>
          <t xml:space="preserve">Gairola, Krishan:
</t>
        </r>
        <r>
          <rPr>
            <sz val="9"/>
            <rFont val="Tahoma"/>
            <charset val="1"/>
          </rPr>
          <t>Gairola, Krishan:
Textfeld</t>
        </r>
      </text>
    </comment>
    <comment ref="R271" authorId="0" shapeId="0" xr:uid="{00000000-0006-0000-0000-00001C0C0000}">
      <text>
        <r>
          <rPr>
            <b/>
            <sz val="9"/>
            <rFont val="Tahoma"/>
            <charset val="1"/>
          </rPr>
          <t xml:space="preserve">Gairola, Krishan:
</t>
        </r>
        <r>
          <rPr>
            <sz val="9"/>
            <rFont val="Tahoma"/>
            <charset val="1"/>
          </rPr>
          <t>Gairola, Krishan:
Textfeld</t>
        </r>
      </text>
    </comment>
    <comment ref="S271" authorId="0" shapeId="0" xr:uid="{00000000-0006-0000-0000-00001D0C0000}">
      <text>
        <r>
          <rPr>
            <b/>
            <sz val="9"/>
            <rFont val="Tahoma"/>
            <charset val="1"/>
          </rPr>
          <t xml:space="preserve">Gairola, Krishan:
</t>
        </r>
        <r>
          <rPr>
            <sz val="9"/>
            <rFont val="Tahoma"/>
            <charset val="1"/>
          </rPr>
          <t>Gairola, Krishan:
Textfeld</t>
        </r>
      </text>
    </comment>
    <comment ref="T271" authorId="0" shapeId="0" xr:uid="{00000000-0006-0000-0000-00001E0C0000}">
      <text>
        <r>
          <rPr>
            <b/>
            <sz val="9"/>
            <rFont val="Tahoma"/>
            <charset val="1"/>
          </rPr>
          <t xml:space="preserve">Gairola, Krishan:
</t>
        </r>
        <r>
          <rPr>
            <sz val="9"/>
            <rFont val="Tahoma"/>
            <charset val="1"/>
          </rPr>
          <t>Gairola, Krishan:
Textfeld</t>
        </r>
      </text>
    </comment>
    <comment ref="U271" authorId="0" shapeId="0" xr:uid="{00000000-0006-0000-0000-00001F0C0000}">
      <text>
        <r>
          <rPr>
            <b/>
            <sz val="9"/>
            <rFont val="Tahoma"/>
            <charset val="1"/>
          </rPr>
          <t xml:space="preserve">Gairola, Krishan:
</t>
        </r>
        <r>
          <rPr>
            <sz val="9"/>
            <rFont val="Tahoma"/>
            <charset val="1"/>
          </rPr>
          <t>Gairola, Krishan:
Textfeld</t>
        </r>
      </text>
    </comment>
    <comment ref="V271" authorId="0" shapeId="0" xr:uid="{00000000-0006-0000-0000-0000200C0000}">
      <text>
        <r>
          <rPr>
            <b/>
            <sz val="9"/>
            <rFont val="Tahoma"/>
            <charset val="1"/>
          </rPr>
          <t xml:space="preserve">Gairola, Krishan:
</t>
        </r>
        <r>
          <rPr>
            <sz val="9"/>
            <rFont val="Tahoma"/>
            <charset val="1"/>
          </rPr>
          <t>Gairola, Krishan:
Textfeld</t>
        </r>
      </text>
    </comment>
    <comment ref="W271" authorId="0" shapeId="0" xr:uid="{00000000-0006-0000-0000-0000210C0000}">
      <text>
        <r>
          <rPr>
            <b/>
            <sz val="9"/>
            <rFont val="Tahoma"/>
            <charset val="1"/>
          </rPr>
          <t xml:space="preserve">Gairola, Krishan:
</t>
        </r>
        <r>
          <rPr>
            <sz val="9"/>
            <rFont val="Tahoma"/>
            <charset val="1"/>
          </rPr>
          <t>Gairola, Krishan:
Textfeld</t>
        </r>
      </text>
    </comment>
    <comment ref="X271" authorId="0" shapeId="0" xr:uid="{00000000-0006-0000-0000-0000220C0000}">
      <text>
        <r>
          <rPr>
            <b/>
            <sz val="9"/>
            <rFont val="Tahoma"/>
            <charset val="1"/>
          </rPr>
          <t xml:space="preserve">Gairola, Krishan:
</t>
        </r>
        <r>
          <rPr>
            <sz val="9"/>
            <rFont val="Tahoma"/>
            <charset val="1"/>
          </rPr>
          <t>Gairola, Krishan:
Textfeld</t>
        </r>
      </text>
    </comment>
    <comment ref="Y271" authorId="0" shapeId="0" xr:uid="{00000000-0006-0000-0000-0000230C0000}">
      <text>
        <r>
          <rPr>
            <b/>
            <sz val="9"/>
            <rFont val="Tahoma"/>
            <charset val="1"/>
          </rPr>
          <t xml:space="preserve">Gairola, Krishan:
</t>
        </r>
        <r>
          <rPr>
            <sz val="9"/>
            <rFont val="Tahoma"/>
            <charset val="1"/>
          </rPr>
          <t>Gairola, Krishan:
Textfeld</t>
        </r>
      </text>
    </comment>
    <comment ref="Z271" authorId="0" shapeId="0" xr:uid="{00000000-0006-0000-0000-0000240C0000}">
      <text>
        <r>
          <rPr>
            <b/>
            <sz val="9"/>
            <rFont val="Tahoma"/>
            <charset val="1"/>
          </rPr>
          <t xml:space="preserve">Gairola, Krishan:
</t>
        </r>
        <r>
          <rPr>
            <sz val="9"/>
            <rFont val="Tahoma"/>
            <charset val="1"/>
          </rPr>
          <t>Gairola, Krishan:
Textfeld</t>
        </r>
      </text>
    </comment>
    <comment ref="I272" authorId="0" shapeId="0" xr:uid="{00000000-0006-0000-0000-0000250C0000}">
      <text>
        <r>
          <rPr>
            <b/>
            <sz val="9"/>
            <rFont val="Tahoma"/>
            <charset val="1"/>
          </rPr>
          <t xml:space="preserve">von Kleist, Björn:
</t>
        </r>
        <r>
          <rPr>
            <sz val="9"/>
            <rFont val="Tahoma"/>
            <charset val="1"/>
          </rPr>
          <t>von Kleist, Björn:
CO2-Wert</t>
        </r>
      </text>
    </comment>
    <comment ref="J272" authorId="0" shapeId="0" xr:uid="{00000000-0006-0000-0000-0000260C0000}">
      <text>
        <r>
          <rPr>
            <b/>
            <sz val="9"/>
            <rFont val="Tahoma"/>
            <charset val="1"/>
          </rPr>
          <t xml:space="preserve">von Kleist, Björn:
</t>
        </r>
        <r>
          <rPr>
            <sz val="9"/>
            <rFont val="Tahoma"/>
            <charset val="1"/>
          </rPr>
          <t>von Kleist, Björn:
CO2-Wert</t>
        </r>
      </text>
    </comment>
    <comment ref="K272" authorId="0" shapeId="0" xr:uid="{00000000-0006-0000-0000-0000270C0000}">
      <text>
        <r>
          <rPr>
            <b/>
            <sz val="9"/>
            <rFont val="Tahoma"/>
            <charset val="1"/>
          </rPr>
          <t xml:space="preserve">von Kleist, Björn:
</t>
        </r>
        <r>
          <rPr>
            <sz val="9"/>
            <rFont val="Tahoma"/>
            <charset val="1"/>
          </rPr>
          <t>von Kleist, Björn:
CO2-Wert</t>
        </r>
      </text>
    </comment>
    <comment ref="L272" authorId="0" shapeId="0" xr:uid="{00000000-0006-0000-0000-0000280C0000}">
      <text>
        <r>
          <rPr>
            <b/>
            <sz val="9"/>
            <rFont val="Tahoma"/>
            <charset val="1"/>
          </rPr>
          <t xml:space="preserve">von Kleist, Björn:
</t>
        </r>
        <r>
          <rPr>
            <sz val="9"/>
            <rFont val="Tahoma"/>
            <charset val="1"/>
          </rPr>
          <t>von Kleist, Björn:
CO2-Wert</t>
        </r>
      </text>
    </comment>
    <comment ref="M272" authorId="0" shapeId="0" xr:uid="{00000000-0006-0000-0000-0000290C0000}">
      <text>
        <r>
          <rPr>
            <b/>
            <sz val="9"/>
            <rFont val="Tahoma"/>
            <charset val="1"/>
          </rPr>
          <t xml:space="preserve">von Kleist, Björn:
</t>
        </r>
        <r>
          <rPr>
            <sz val="9"/>
            <rFont val="Tahoma"/>
            <charset val="1"/>
          </rPr>
          <t>von Kleist, Björn:
CO2-Wert</t>
        </r>
      </text>
    </comment>
    <comment ref="N272" authorId="0" shapeId="0" xr:uid="{00000000-0006-0000-0000-00002A0C0000}">
      <text>
        <r>
          <rPr>
            <b/>
            <sz val="9"/>
            <rFont val="Tahoma"/>
            <charset val="1"/>
          </rPr>
          <t xml:space="preserve">von Kleist, Björn:
</t>
        </r>
        <r>
          <rPr>
            <sz val="9"/>
            <rFont val="Tahoma"/>
            <charset val="1"/>
          </rPr>
          <t>von Kleist, Björn:
CO2-Wert</t>
        </r>
      </text>
    </comment>
    <comment ref="O272" authorId="0" shapeId="0" xr:uid="{00000000-0006-0000-0000-00002B0C0000}">
      <text>
        <r>
          <rPr>
            <b/>
            <sz val="9"/>
            <rFont val="Tahoma"/>
            <charset val="1"/>
          </rPr>
          <t xml:space="preserve">von Kleist, Björn:
</t>
        </r>
        <r>
          <rPr>
            <sz val="9"/>
            <rFont val="Tahoma"/>
            <charset val="1"/>
          </rPr>
          <t>von Kleist, Björn:
CO2-Wert</t>
        </r>
      </text>
    </comment>
    <comment ref="P272" authorId="0" shapeId="0" xr:uid="{00000000-0006-0000-0000-00002C0C0000}">
      <text>
        <r>
          <rPr>
            <b/>
            <sz val="9"/>
            <rFont val="Tahoma"/>
            <charset val="1"/>
          </rPr>
          <t xml:space="preserve">von Kleist, Björn:
</t>
        </r>
        <r>
          <rPr>
            <sz val="9"/>
            <rFont val="Tahoma"/>
            <charset val="1"/>
          </rPr>
          <t>von Kleist, Björn:
CO2-Wert</t>
        </r>
      </text>
    </comment>
    <comment ref="Q272" authorId="0" shapeId="0" xr:uid="{00000000-0006-0000-0000-00002D0C0000}">
      <text>
        <r>
          <rPr>
            <b/>
            <sz val="9"/>
            <rFont val="Tahoma"/>
            <charset val="1"/>
          </rPr>
          <t xml:space="preserve">von Kleist, Björn:
</t>
        </r>
        <r>
          <rPr>
            <sz val="9"/>
            <rFont val="Tahoma"/>
            <charset val="1"/>
          </rPr>
          <t>von Kleist, Björn:
CO2-Wert</t>
        </r>
      </text>
    </comment>
    <comment ref="R272" authorId="0" shapeId="0" xr:uid="{00000000-0006-0000-0000-00002E0C0000}">
      <text>
        <r>
          <rPr>
            <b/>
            <sz val="9"/>
            <rFont val="Tahoma"/>
            <charset val="1"/>
          </rPr>
          <t xml:space="preserve">von Kleist, Björn:
</t>
        </r>
        <r>
          <rPr>
            <sz val="9"/>
            <rFont val="Tahoma"/>
            <charset val="1"/>
          </rPr>
          <t>von Kleist, Björn:
CO2-Wert</t>
        </r>
      </text>
    </comment>
    <comment ref="S272" authorId="0" shapeId="0" xr:uid="{00000000-0006-0000-0000-00002F0C0000}">
      <text>
        <r>
          <rPr>
            <b/>
            <sz val="9"/>
            <rFont val="Tahoma"/>
            <charset val="1"/>
          </rPr>
          <t xml:space="preserve">von Kleist, Björn:
</t>
        </r>
        <r>
          <rPr>
            <sz val="9"/>
            <rFont val="Tahoma"/>
            <charset val="1"/>
          </rPr>
          <t>von Kleist, Björn:
CO2-Wert</t>
        </r>
      </text>
    </comment>
    <comment ref="T272" authorId="0" shapeId="0" xr:uid="{00000000-0006-0000-0000-0000300C0000}">
      <text>
        <r>
          <rPr>
            <b/>
            <sz val="9"/>
            <rFont val="Tahoma"/>
            <charset val="1"/>
          </rPr>
          <t xml:space="preserve">von Kleist, Björn:
</t>
        </r>
        <r>
          <rPr>
            <sz val="9"/>
            <rFont val="Tahoma"/>
            <charset val="1"/>
          </rPr>
          <t>von Kleist, Björn:
CO2-Wert</t>
        </r>
      </text>
    </comment>
    <comment ref="U272" authorId="0" shapeId="0" xr:uid="{00000000-0006-0000-0000-0000310C0000}">
      <text>
        <r>
          <rPr>
            <b/>
            <sz val="9"/>
            <rFont val="Tahoma"/>
            <charset val="1"/>
          </rPr>
          <t xml:space="preserve">von Kleist, Björn:
</t>
        </r>
        <r>
          <rPr>
            <sz val="9"/>
            <rFont val="Tahoma"/>
            <charset val="1"/>
          </rPr>
          <t>von Kleist, Björn:
CO2-Wert</t>
        </r>
      </text>
    </comment>
    <comment ref="V272" authorId="0" shapeId="0" xr:uid="{00000000-0006-0000-0000-0000320C0000}">
      <text>
        <r>
          <rPr>
            <b/>
            <sz val="9"/>
            <rFont val="Tahoma"/>
            <charset val="1"/>
          </rPr>
          <t xml:space="preserve">von Kleist, Björn:
</t>
        </r>
        <r>
          <rPr>
            <sz val="9"/>
            <rFont val="Tahoma"/>
            <charset val="1"/>
          </rPr>
          <t>von Kleist, Björn:
CO2-Wert</t>
        </r>
      </text>
    </comment>
    <comment ref="W272" authorId="0" shapeId="0" xr:uid="{00000000-0006-0000-0000-0000330C0000}">
      <text>
        <r>
          <rPr>
            <b/>
            <sz val="9"/>
            <rFont val="Tahoma"/>
            <charset val="1"/>
          </rPr>
          <t xml:space="preserve">von Kleist, Björn:
</t>
        </r>
        <r>
          <rPr>
            <sz val="9"/>
            <rFont val="Tahoma"/>
            <charset val="1"/>
          </rPr>
          <t>von Kleist, Björn:
CO2-Wert</t>
        </r>
      </text>
    </comment>
    <comment ref="X272" authorId="0" shapeId="0" xr:uid="{00000000-0006-0000-0000-0000340C0000}">
      <text>
        <r>
          <rPr>
            <b/>
            <sz val="9"/>
            <rFont val="Tahoma"/>
            <charset val="1"/>
          </rPr>
          <t xml:space="preserve">von Kleist, Björn:
</t>
        </r>
        <r>
          <rPr>
            <sz val="9"/>
            <rFont val="Tahoma"/>
            <charset val="1"/>
          </rPr>
          <t>von Kleist, Björn:
CO2-Wert</t>
        </r>
      </text>
    </comment>
    <comment ref="Y272" authorId="0" shapeId="0" xr:uid="{00000000-0006-0000-0000-0000350C0000}">
      <text>
        <r>
          <rPr>
            <b/>
            <sz val="9"/>
            <rFont val="Tahoma"/>
            <charset val="1"/>
          </rPr>
          <t xml:space="preserve">von Kleist, Björn:
</t>
        </r>
        <r>
          <rPr>
            <sz val="9"/>
            <rFont val="Tahoma"/>
            <charset val="1"/>
          </rPr>
          <t>von Kleist, Björn:
CO2-Wert</t>
        </r>
      </text>
    </comment>
    <comment ref="Z272" authorId="0" shapeId="0" xr:uid="{00000000-0006-0000-0000-0000360C0000}">
      <text>
        <r>
          <rPr>
            <b/>
            <sz val="9"/>
            <rFont val="Tahoma"/>
            <charset val="1"/>
          </rPr>
          <t xml:space="preserve">von Kleist, Björn:
</t>
        </r>
        <r>
          <rPr>
            <sz val="9"/>
            <rFont val="Tahoma"/>
            <charset val="1"/>
          </rPr>
          <t>von Kleist, Björn:
CO2-Wert</t>
        </r>
      </text>
    </comment>
    <comment ref="I273" authorId="0" shapeId="0" xr:uid="{00000000-0006-0000-0000-0000370C0000}">
      <text>
        <r>
          <rPr>
            <b/>
            <sz val="9"/>
            <rFont val="Tahoma"/>
            <charset val="1"/>
          </rPr>
          <t xml:space="preserve">Gairola, Krishan:
</t>
        </r>
        <r>
          <rPr>
            <sz val="9"/>
            <rFont val="Tahoma"/>
            <charset val="1"/>
          </rPr>
          <t>Gairola, Krishan:
Textfeld</t>
        </r>
      </text>
    </comment>
    <comment ref="J273" authorId="0" shapeId="0" xr:uid="{00000000-0006-0000-0000-0000380C0000}">
      <text>
        <r>
          <rPr>
            <b/>
            <sz val="9"/>
            <rFont val="Tahoma"/>
            <charset val="1"/>
          </rPr>
          <t xml:space="preserve">Gairola, Krishan:
</t>
        </r>
        <r>
          <rPr>
            <sz val="9"/>
            <rFont val="Tahoma"/>
            <charset val="1"/>
          </rPr>
          <t>Gairola, Krishan:
Textfeld</t>
        </r>
      </text>
    </comment>
    <comment ref="K273" authorId="0" shapeId="0" xr:uid="{00000000-0006-0000-0000-0000390C0000}">
      <text>
        <r>
          <rPr>
            <b/>
            <sz val="9"/>
            <rFont val="Tahoma"/>
            <charset val="1"/>
          </rPr>
          <t xml:space="preserve">Gairola, Krishan:
</t>
        </r>
        <r>
          <rPr>
            <sz val="9"/>
            <rFont val="Tahoma"/>
            <charset val="1"/>
          </rPr>
          <t>Gairola, Krishan:
Textfeld</t>
        </r>
      </text>
    </comment>
    <comment ref="L273" authorId="0" shapeId="0" xr:uid="{00000000-0006-0000-0000-00003A0C0000}">
      <text>
        <r>
          <rPr>
            <b/>
            <sz val="9"/>
            <rFont val="Tahoma"/>
            <charset val="1"/>
          </rPr>
          <t xml:space="preserve">Gairola, Krishan:
</t>
        </r>
        <r>
          <rPr>
            <sz val="9"/>
            <rFont val="Tahoma"/>
            <charset val="1"/>
          </rPr>
          <t>Gairola, Krishan:
Textfeld</t>
        </r>
      </text>
    </comment>
    <comment ref="M273" authorId="0" shapeId="0" xr:uid="{00000000-0006-0000-0000-00003B0C0000}">
      <text>
        <r>
          <rPr>
            <b/>
            <sz val="9"/>
            <rFont val="Tahoma"/>
            <charset val="1"/>
          </rPr>
          <t xml:space="preserve">Gairola, Krishan:
</t>
        </r>
        <r>
          <rPr>
            <sz val="9"/>
            <rFont val="Tahoma"/>
            <charset val="1"/>
          </rPr>
          <t>Gairola, Krishan:
Textfeld</t>
        </r>
      </text>
    </comment>
    <comment ref="N273" authorId="0" shapeId="0" xr:uid="{00000000-0006-0000-0000-00003C0C0000}">
      <text>
        <r>
          <rPr>
            <b/>
            <sz val="9"/>
            <rFont val="Tahoma"/>
            <charset val="1"/>
          </rPr>
          <t xml:space="preserve">Gairola, Krishan:
</t>
        </r>
        <r>
          <rPr>
            <sz val="9"/>
            <rFont val="Tahoma"/>
            <charset val="1"/>
          </rPr>
          <t>Gairola, Krishan:
Textfeld</t>
        </r>
      </text>
    </comment>
    <comment ref="O273" authorId="0" shapeId="0" xr:uid="{00000000-0006-0000-0000-00003D0C0000}">
      <text>
        <r>
          <rPr>
            <b/>
            <sz val="9"/>
            <rFont val="Tahoma"/>
            <charset val="1"/>
          </rPr>
          <t xml:space="preserve">Gairola, Krishan:
</t>
        </r>
        <r>
          <rPr>
            <sz val="9"/>
            <rFont val="Tahoma"/>
            <charset val="1"/>
          </rPr>
          <t>Gairola, Krishan:
Textfeld</t>
        </r>
      </text>
    </comment>
    <comment ref="P273" authorId="0" shapeId="0" xr:uid="{00000000-0006-0000-0000-00003E0C0000}">
      <text>
        <r>
          <rPr>
            <b/>
            <sz val="9"/>
            <rFont val="Tahoma"/>
            <charset val="1"/>
          </rPr>
          <t xml:space="preserve">Gairola, Krishan:
</t>
        </r>
        <r>
          <rPr>
            <sz val="9"/>
            <rFont val="Tahoma"/>
            <charset val="1"/>
          </rPr>
          <t>Gairola, Krishan:
Textfeld</t>
        </r>
      </text>
    </comment>
    <comment ref="Q273" authorId="0" shapeId="0" xr:uid="{00000000-0006-0000-0000-00003F0C0000}">
      <text>
        <r>
          <rPr>
            <b/>
            <sz val="9"/>
            <rFont val="Tahoma"/>
            <charset val="1"/>
          </rPr>
          <t xml:space="preserve">Gairola, Krishan:
</t>
        </r>
        <r>
          <rPr>
            <sz val="9"/>
            <rFont val="Tahoma"/>
            <charset val="1"/>
          </rPr>
          <t>Gairola, Krishan:
Textfeld</t>
        </r>
      </text>
    </comment>
    <comment ref="R273" authorId="0" shapeId="0" xr:uid="{00000000-0006-0000-0000-0000400C0000}">
      <text>
        <r>
          <rPr>
            <b/>
            <sz val="9"/>
            <rFont val="Tahoma"/>
            <charset val="1"/>
          </rPr>
          <t xml:space="preserve">Gairola, Krishan:
</t>
        </r>
        <r>
          <rPr>
            <sz val="9"/>
            <rFont val="Tahoma"/>
            <charset val="1"/>
          </rPr>
          <t>Gairola, Krishan:
Textfeld</t>
        </r>
      </text>
    </comment>
    <comment ref="S273" authorId="0" shapeId="0" xr:uid="{00000000-0006-0000-0000-0000410C0000}">
      <text>
        <r>
          <rPr>
            <b/>
            <sz val="9"/>
            <rFont val="Tahoma"/>
            <charset val="1"/>
          </rPr>
          <t xml:space="preserve">Gairola, Krishan:
</t>
        </r>
        <r>
          <rPr>
            <sz val="9"/>
            <rFont val="Tahoma"/>
            <charset val="1"/>
          </rPr>
          <t>Gairola, Krishan:
Textfeld</t>
        </r>
      </text>
    </comment>
    <comment ref="T273" authorId="0" shapeId="0" xr:uid="{00000000-0006-0000-0000-0000420C0000}">
      <text>
        <r>
          <rPr>
            <b/>
            <sz val="9"/>
            <rFont val="Tahoma"/>
            <charset val="1"/>
          </rPr>
          <t xml:space="preserve">Gairola, Krishan:
</t>
        </r>
        <r>
          <rPr>
            <sz val="9"/>
            <rFont val="Tahoma"/>
            <charset val="1"/>
          </rPr>
          <t>Gairola, Krishan:
Textfeld</t>
        </r>
      </text>
    </comment>
    <comment ref="U273" authorId="0" shapeId="0" xr:uid="{00000000-0006-0000-0000-0000430C0000}">
      <text>
        <r>
          <rPr>
            <b/>
            <sz val="9"/>
            <rFont val="Tahoma"/>
            <charset val="1"/>
          </rPr>
          <t xml:space="preserve">Gairola, Krishan:
</t>
        </r>
        <r>
          <rPr>
            <sz val="9"/>
            <rFont val="Tahoma"/>
            <charset val="1"/>
          </rPr>
          <t>Gairola, Krishan:
Textfeld</t>
        </r>
      </text>
    </comment>
    <comment ref="V273" authorId="0" shapeId="0" xr:uid="{00000000-0006-0000-0000-0000440C0000}">
      <text>
        <r>
          <rPr>
            <b/>
            <sz val="9"/>
            <rFont val="Tahoma"/>
            <charset val="1"/>
          </rPr>
          <t xml:space="preserve">Gairola, Krishan:
</t>
        </r>
        <r>
          <rPr>
            <sz val="9"/>
            <rFont val="Tahoma"/>
            <charset val="1"/>
          </rPr>
          <t>Gairola, Krishan:
Textfeld</t>
        </r>
      </text>
    </comment>
    <comment ref="W273" authorId="0" shapeId="0" xr:uid="{00000000-0006-0000-0000-0000450C0000}">
      <text>
        <r>
          <rPr>
            <b/>
            <sz val="9"/>
            <rFont val="Tahoma"/>
            <charset val="1"/>
          </rPr>
          <t xml:space="preserve">Gairola, Krishan:
</t>
        </r>
        <r>
          <rPr>
            <sz val="9"/>
            <rFont val="Tahoma"/>
            <charset val="1"/>
          </rPr>
          <t>Gairola, Krishan:
Textfeld</t>
        </r>
      </text>
    </comment>
    <comment ref="X273" authorId="0" shapeId="0" xr:uid="{00000000-0006-0000-0000-0000460C0000}">
      <text>
        <r>
          <rPr>
            <b/>
            <sz val="9"/>
            <rFont val="Tahoma"/>
            <charset val="1"/>
          </rPr>
          <t xml:space="preserve">Gairola, Krishan:
</t>
        </r>
        <r>
          <rPr>
            <sz val="9"/>
            <rFont val="Tahoma"/>
            <charset val="1"/>
          </rPr>
          <t>Gairola, Krishan:
Textfeld</t>
        </r>
      </text>
    </comment>
    <comment ref="Y273" authorId="0" shapeId="0" xr:uid="{00000000-0006-0000-0000-0000470C0000}">
      <text>
        <r>
          <rPr>
            <b/>
            <sz val="9"/>
            <rFont val="Tahoma"/>
            <charset val="1"/>
          </rPr>
          <t xml:space="preserve">Gairola, Krishan:
</t>
        </r>
        <r>
          <rPr>
            <sz val="9"/>
            <rFont val="Tahoma"/>
            <charset val="1"/>
          </rPr>
          <t>Gairola, Krishan:
Textfeld</t>
        </r>
      </text>
    </comment>
    <comment ref="Z273" authorId="0" shapeId="0" xr:uid="{00000000-0006-0000-0000-0000480C0000}">
      <text>
        <r>
          <rPr>
            <b/>
            <sz val="9"/>
            <rFont val="Tahoma"/>
            <charset val="1"/>
          </rPr>
          <t xml:space="preserve">Gairola, Krishan:
</t>
        </r>
        <r>
          <rPr>
            <sz val="9"/>
            <rFont val="Tahoma"/>
            <charset val="1"/>
          </rPr>
          <t>Gairola, Krishan:
Textfeld</t>
        </r>
      </text>
    </comment>
    <comment ref="I274" authorId="0" shapeId="0" xr:uid="{00000000-0006-0000-0000-0000490C0000}">
      <text>
        <r>
          <rPr>
            <b/>
            <sz val="9"/>
            <rFont val="Tahoma"/>
            <charset val="1"/>
          </rPr>
          <t xml:space="preserve">von Kleist, Björn:
</t>
        </r>
        <r>
          <rPr>
            <sz val="9"/>
            <rFont val="Tahoma"/>
            <charset val="1"/>
          </rPr>
          <t>von Kleist, Björn:
CO2-Wert</t>
        </r>
      </text>
    </comment>
    <comment ref="J274" authorId="0" shapeId="0" xr:uid="{00000000-0006-0000-0000-00004A0C0000}">
      <text>
        <r>
          <rPr>
            <b/>
            <sz val="9"/>
            <rFont val="Tahoma"/>
            <charset val="1"/>
          </rPr>
          <t xml:space="preserve">von Kleist, Björn:
</t>
        </r>
        <r>
          <rPr>
            <sz val="9"/>
            <rFont val="Tahoma"/>
            <charset val="1"/>
          </rPr>
          <t>von Kleist, Björn:
CO2-Wert</t>
        </r>
      </text>
    </comment>
    <comment ref="K274" authorId="0" shapeId="0" xr:uid="{00000000-0006-0000-0000-00004B0C0000}">
      <text>
        <r>
          <rPr>
            <b/>
            <sz val="9"/>
            <rFont val="Tahoma"/>
            <charset val="1"/>
          </rPr>
          <t xml:space="preserve">von Kleist, Björn:
</t>
        </r>
        <r>
          <rPr>
            <sz val="9"/>
            <rFont val="Tahoma"/>
            <charset val="1"/>
          </rPr>
          <t>von Kleist, Björn:
CO2-Wert</t>
        </r>
      </text>
    </comment>
    <comment ref="L274" authorId="0" shapeId="0" xr:uid="{00000000-0006-0000-0000-00004C0C0000}">
      <text>
        <r>
          <rPr>
            <b/>
            <sz val="9"/>
            <rFont val="Tahoma"/>
            <charset val="1"/>
          </rPr>
          <t xml:space="preserve">von Kleist, Björn:
</t>
        </r>
        <r>
          <rPr>
            <sz val="9"/>
            <rFont val="Tahoma"/>
            <charset val="1"/>
          </rPr>
          <t>von Kleist, Björn:
CO2-Wert</t>
        </r>
      </text>
    </comment>
    <comment ref="M274" authorId="0" shapeId="0" xr:uid="{00000000-0006-0000-0000-00004D0C0000}">
      <text>
        <r>
          <rPr>
            <b/>
            <sz val="9"/>
            <rFont val="Tahoma"/>
            <charset val="1"/>
          </rPr>
          <t xml:space="preserve">von Kleist, Björn:
</t>
        </r>
        <r>
          <rPr>
            <sz val="9"/>
            <rFont val="Tahoma"/>
            <charset val="1"/>
          </rPr>
          <t>von Kleist, Björn:
CO2-Wert</t>
        </r>
      </text>
    </comment>
    <comment ref="N274" authorId="0" shapeId="0" xr:uid="{00000000-0006-0000-0000-00004E0C0000}">
      <text>
        <r>
          <rPr>
            <b/>
            <sz val="9"/>
            <rFont val="Tahoma"/>
            <charset val="1"/>
          </rPr>
          <t xml:space="preserve">von Kleist, Björn:
</t>
        </r>
        <r>
          <rPr>
            <sz val="9"/>
            <rFont val="Tahoma"/>
            <charset val="1"/>
          </rPr>
          <t>von Kleist, Björn:
CO2-Wert</t>
        </r>
      </text>
    </comment>
    <comment ref="O274" authorId="0" shapeId="0" xr:uid="{00000000-0006-0000-0000-00004F0C0000}">
      <text>
        <r>
          <rPr>
            <b/>
            <sz val="9"/>
            <rFont val="Tahoma"/>
            <charset val="1"/>
          </rPr>
          <t xml:space="preserve">von Kleist, Björn:
</t>
        </r>
        <r>
          <rPr>
            <sz val="9"/>
            <rFont val="Tahoma"/>
            <charset val="1"/>
          </rPr>
          <t>von Kleist, Björn:
CO2-Wert</t>
        </r>
      </text>
    </comment>
    <comment ref="P274" authorId="0" shapeId="0" xr:uid="{00000000-0006-0000-0000-0000500C0000}">
      <text>
        <r>
          <rPr>
            <b/>
            <sz val="9"/>
            <rFont val="Tahoma"/>
            <charset val="1"/>
          </rPr>
          <t xml:space="preserve">von Kleist, Björn:
</t>
        </r>
        <r>
          <rPr>
            <sz val="9"/>
            <rFont val="Tahoma"/>
            <charset val="1"/>
          </rPr>
          <t>von Kleist, Björn:
CO2-Wert</t>
        </r>
      </text>
    </comment>
    <comment ref="Q274" authorId="0" shapeId="0" xr:uid="{00000000-0006-0000-0000-0000510C0000}">
      <text>
        <r>
          <rPr>
            <b/>
            <sz val="9"/>
            <rFont val="Tahoma"/>
            <charset val="1"/>
          </rPr>
          <t xml:space="preserve">von Kleist, Björn:
</t>
        </r>
        <r>
          <rPr>
            <sz val="9"/>
            <rFont val="Tahoma"/>
            <charset val="1"/>
          </rPr>
          <t>von Kleist, Björn:
CO2-Wert</t>
        </r>
      </text>
    </comment>
    <comment ref="R274" authorId="0" shapeId="0" xr:uid="{00000000-0006-0000-0000-0000520C0000}">
      <text>
        <r>
          <rPr>
            <b/>
            <sz val="9"/>
            <rFont val="Tahoma"/>
            <charset val="1"/>
          </rPr>
          <t xml:space="preserve">von Kleist, Björn:
</t>
        </r>
        <r>
          <rPr>
            <sz val="9"/>
            <rFont val="Tahoma"/>
            <charset val="1"/>
          </rPr>
          <t>von Kleist, Björn:
CO2-Wert</t>
        </r>
      </text>
    </comment>
    <comment ref="S274" authorId="0" shapeId="0" xr:uid="{00000000-0006-0000-0000-0000530C0000}">
      <text>
        <r>
          <rPr>
            <b/>
            <sz val="9"/>
            <rFont val="Tahoma"/>
            <charset val="1"/>
          </rPr>
          <t xml:space="preserve">von Kleist, Björn:
</t>
        </r>
        <r>
          <rPr>
            <sz val="9"/>
            <rFont val="Tahoma"/>
            <charset val="1"/>
          </rPr>
          <t>von Kleist, Björn:
CO2-Wert</t>
        </r>
      </text>
    </comment>
    <comment ref="T274" authorId="0" shapeId="0" xr:uid="{00000000-0006-0000-0000-0000540C0000}">
      <text>
        <r>
          <rPr>
            <b/>
            <sz val="9"/>
            <rFont val="Tahoma"/>
            <charset val="1"/>
          </rPr>
          <t xml:space="preserve">von Kleist, Björn:
</t>
        </r>
        <r>
          <rPr>
            <sz val="9"/>
            <rFont val="Tahoma"/>
            <charset val="1"/>
          </rPr>
          <t>von Kleist, Björn:
CO2-Wert</t>
        </r>
      </text>
    </comment>
    <comment ref="U274" authorId="0" shapeId="0" xr:uid="{00000000-0006-0000-0000-0000550C0000}">
      <text>
        <r>
          <rPr>
            <b/>
            <sz val="9"/>
            <rFont val="Tahoma"/>
            <charset val="1"/>
          </rPr>
          <t xml:space="preserve">von Kleist, Björn:
</t>
        </r>
        <r>
          <rPr>
            <sz val="9"/>
            <rFont val="Tahoma"/>
            <charset val="1"/>
          </rPr>
          <t>von Kleist, Björn:
CO2-Wert</t>
        </r>
      </text>
    </comment>
    <comment ref="V274" authorId="0" shapeId="0" xr:uid="{00000000-0006-0000-0000-0000560C0000}">
      <text>
        <r>
          <rPr>
            <b/>
            <sz val="9"/>
            <rFont val="Tahoma"/>
            <charset val="1"/>
          </rPr>
          <t xml:space="preserve">von Kleist, Björn:
</t>
        </r>
        <r>
          <rPr>
            <sz val="9"/>
            <rFont val="Tahoma"/>
            <charset val="1"/>
          </rPr>
          <t>von Kleist, Björn:
CO2-Wert</t>
        </r>
      </text>
    </comment>
    <comment ref="W274" authorId="0" shapeId="0" xr:uid="{00000000-0006-0000-0000-0000570C0000}">
      <text>
        <r>
          <rPr>
            <b/>
            <sz val="9"/>
            <rFont val="Tahoma"/>
            <charset val="1"/>
          </rPr>
          <t xml:space="preserve">von Kleist, Björn:
</t>
        </r>
        <r>
          <rPr>
            <sz val="9"/>
            <rFont val="Tahoma"/>
            <charset val="1"/>
          </rPr>
          <t>von Kleist, Björn:
CO2-Wert</t>
        </r>
      </text>
    </comment>
    <comment ref="X274" authorId="0" shapeId="0" xr:uid="{00000000-0006-0000-0000-0000580C0000}">
      <text>
        <r>
          <rPr>
            <b/>
            <sz val="9"/>
            <rFont val="Tahoma"/>
            <charset val="1"/>
          </rPr>
          <t xml:space="preserve">von Kleist, Björn:
</t>
        </r>
        <r>
          <rPr>
            <sz val="9"/>
            <rFont val="Tahoma"/>
            <charset val="1"/>
          </rPr>
          <t>von Kleist, Björn:
CO2-Wert</t>
        </r>
      </text>
    </comment>
    <comment ref="Y274" authorId="0" shapeId="0" xr:uid="{00000000-0006-0000-0000-0000590C0000}">
      <text>
        <r>
          <rPr>
            <b/>
            <sz val="9"/>
            <rFont val="Tahoma"/>
            <charset val="1"/>
          </rPr>
          <t xml:space="preserve">von Kleist, Björn:
</t>
        </r>
        <r>
          <rPr>
            <sz val="9"/>
            <rFont val="Tahoma"/>
            <charset val="1"/>
          </rPr>
          <t>von Kleist, Björn:
CO2-Wert</t>
        </r>
      </text>
    </comment>
    <comment ref="Z274" authorId="0" shapeId="0" xr:uid="{00000000-0006-0000-0000-00005A0C0000}">
      <text>
        <r>
          <rPr>
            <b/>
            <sz val="9"/>
            <rFont val="Tahoma"/>
            <charset val="1"/>
          </rPr>
          <t xml:space="preserve">von Kleist, Björn:
</t>
        </r>
        <r>
          <rPr>
            <sz val="9"/>
            <rFont val="Tahoma"/>
            <charset val="1"/>
          </rPr>
          <t>von Kleist, Björn:
CO2-Wert</t>
        </r>
      </text>
    </comment>
    <comment ref="I275" authorId="0" shapeId="0" xr:uid="{00000000-0006-0000-0000-00005B0C0000}">
      <text>
        <r>
          <rPr>
            <b/>
            <sz val="9"/>
            <rFont val="Tahoma"/>
            <charset val="1"/>
          </rPr>
          <t xml:space="preserve">Gairola, Krishan:
</t>
        </r>
        <r>
          <rPr>
            <sz val="9"/>
            <rFont val="Tahoma"/>
            <charset val="1"/>
          </rPr>
          <t>Gairola, Krishan:
Textfeld</t>
        </r>
      </text>
    </comment>
    <comment ref="J275" authorId="0" shapeId="0" xr:uid="{00000000-0006-0000-0000-00005C0C0000}">
      <text>
        <r>
          <rPr>
            <b/>
            <sz val="9"/>
            <rFont val="Tahoma"/>
            <charset val="1"/>
          </rPr>
          <t xml:space="preserve">Gairola, Krishan:
</t>
        </r>
        <r>
          <rPr>
            <sz val="9"/>
            <rFont val="Tahoma"/>
            <charset val="1"/>
          </rPr>
          <t>Gairola, Krishan:
Textfeld</t>
        </r>
      </text>
    </comment>
    <comment ref="K275" authorId="0" shapeId="0" xr:uid="{00000000-0006-0000-0000-00005D0C0000}">
      <text>
        <r>
          <rPr>
            <b/>
            <sz val="9"/>
            <rFont val="Tahoma"/>
            <charset val="1"/>
          </rPr>
          <t xml:space="preserve">Gairola, Krishan:
</t>
        </r>
        <r>
          <rPr>
            <sz val="9"/>
            <rFont val="Tahoma"/>
            <charset val="1"/>
          </rPr>
          <t>Gairola, Krishan:
Textfeld</t>
        </r>
      </text>
    </comment>
    <comment ref="L275" authorId="0" shapeId="0" xr:uid="{00000000-0006-0000-0000-00005E0C0000}">
      <text>
        <r>
          <rPr>
            <b/>
            <sz val="9"/>
            <rFont val="Tahoma"/>
            <charset val="1"/>
          </rPr>
          <t xml:space="preserve">Gairola, Krishan:
</t>
        </r>
        <r>
          <rPr>
            <sz val="9"/>
            <rFont val="Tahoma"/>
            <charset val="1"/>
          </rPr>
          <t>Gairola, Krishan:
Textfeld</t>
        </r>
      </text>
    </comment>
    <comment ref="M275" authorId="0" shapeId="0" xr:uid="{00000000-0006-0000-0000-00005F0C0000}">
      <text>
        <r>
          <rPr>
            <b/>
            <sz val="9"/>
            <rFont val="Tahoma"/>
            <charset val="1"/>
          </rPr>
          <t xml:space="preserve">Gairola, Krishan:
</t>
        </r>
        <r>
          <rPr>
            <sz val="9"/>
            <rFont val="Tahoma"/>
            <charset val="1"/>
          </rPr>
          <t>Gairola, Krishan:
Textfeld</t>
        </r>
      </text>
    </comment>
    <comment ref="N275" authorId="0" shapeId="0" xr:uid="{00000000-0006-0000-0000-0000600C0000}">
      <text>
        <r>
          <rPr>
            <b/>
            <sz val="9"/>
            <rFont val="Tahoma"/>
            <charset val="1"/>
          </rPr>
          <t xml:space="preserve">Gairola, Krishan:
</t>
        </r>
        <r>
          <rPr>
            <sz val="9"/>
            <rFont val="Tahoma"/>
            <charset val="1"/>
          </rPr>
          <t>Gairola, Krishan:
Textfeld</t>
        </r>
      </text>
    </comment>
    <comment ref="O275" authorId="0" shapeId="0" xr:uid="{00000000-0006-0000-0000-0000610C0000}">
      <text>
        <r>
          <rPr>
            <b/>
            <sz val="9"/>
            <rFont val="Tahoma"/>
            <charset val="1"/>
          </rPr>
          <t xml:space="preserve">Gairola, Krishan:
</t>
        </r>
        <r>
          <rPr>
            <sz val="9"/>
            <rFont val="Tahoma"/>
            <charset val="1"/>
          </rPr>
          <t>Gairola, Krishan:
Textfeld</t>
        </r>
      </text>
    </comment>
    <comment ref="P275" authorId="0" shapeId="0" xr:uid="{00000000-0006-0000-0000-0000620C0000}">
      <text>
        <r>
          <rPr>
            <b/>
            <sz val="9"/>
            <rFont val="Tahoma"/>
            <charset val="1"/>
          </rPr>
          <t xml:space="preserve">Gairola, Krishan:
</t>
        </r>
        <r>
          <rPr>
            <sz val="9"/>
            <rFont val="Tahoma"/>
            <charset val="1"/>
          </rPr>
          <t>Gairola, Krishan:
Textfeld</t>
        </r>
      </text>
    </comment>
    <comment ref="Q275" authorId="0" shapeId="0" xr:uid="{00000000-0006-0000-0000-0000630C0000}">
      <text>
        <r>
          <rPr>
            <b/>
            <sz val="9"/>
            <rFont val="Tahoma"/>
            <charset val="1"/>
          </rPr>
          <t xml:space="preserve">Gairola, Krishan:
</t>
        </r>
        <r>
          <rPr>
            <sz val="9"/>
            <rFont val="Tahoma"/>
            <charset val="1"/>
          </rPr>
          <t>Gairola, Krishan:
Textfeld</t>
        </r>
      </text>
    </comment>
    <comment ref="R275" authorId="0" shapeId="0" xr:uid="{00000000-0006-0000-0000-0000640C0000}">
      <text>
        <r>
          <rPr>
            <b/>
            <sz val="9"/>
            <rFont val="Tahoma"/>
            <charset val="1"/>
          </rPr>
          <t xml:space="preserve">Gairola, Krishan:
</t>
        </r>
        <r>
          <rPr>
            <sz val="9"/>
            <rFont val="Tahoma"/>
            <charset val="1"/>
          </rPr>
          <t>Gairola, Krishan:
Textfeld</t>
        </r>
      </text>
    </comment>
    <comment ref="S275" authorId="0" shapeId="0" xr:uid="{00000000-0006-0000-0000-0000650C0000}">
      <text>
        <r>
          <rPr>
            <b/>
            <sz val="9"/>
            <rFont val="Tahoma"/>
            <charset val="1"/>
          </rPr>
          <t xml:space="preserve">Gairola, Krishan:
</t>
        </r>
        <r>
          <rPr>
            <sz val="9"/>
            <rFont val="Tahoma"/>
            <charset val="1"/>
          </rPr>
          <t>Gairola, Krishan:
Textfeld</t>
        </r>
      </text>
    </comment>
    <comment ref="T275" authorId="0" shapeId="0" xr:uid="{00000000-0006-0000-0000-0000660C0000}">
      <text>
        <r>
          <rPr>
            <b/>
            <sz val="9"/>
            <rFont val="Tahoma"/>
            <charset val="1"/>
          </rPr>
          <t xml:space="preserve">Gairola, Krishan:
</t>
        </r>
        <r>
          <rPr>
            <sz val="9"/>
            <rFont val="Tahoma"/>
            <charset val="1"/>
          </rPr>
          <t>Gairola, Krishan:
Textfeld</t>
        </r>
      </text>
    </comment>
    <comment ref="U275" authorId="0" shapeId="0" xr:uid="{00000000-0006-0000-0000-0000670C0000}">
      <text>
        <r>
          <rPr>
            <b/>
            <sz val="9"/>
            <rFont val="Tahoma"/>
            <charset val="1"/>
          </rPr>
          <t xml:space="preserve">Gairola, Krishan:
</t>
        </r>
        <r>
          <rPr>
            <sz val="9"/>
            <rFont val="Tahoma"/>
            <charset val="1"/>
          </rPr>
          <t>Gairola, Krishan:
Textfeld</t>
        </r>
      </text>
    </comment>
    <comment ref="V275" authorId="0" shapeId="0" xr:uid="{00000000-0006-0000-0000-0000680C0000}">
      <text>
        <r>
          <rPr>
            <b/>
            <sz val="9"/>
            <rFont val="Tahoma"/>
            <charset val="1"/>
          </rPr>
          <t xml:space="preserve">Gairola, Krishan:
</t>
        </r>
        <r>
          <rPr>
            <sz val="9"/>
            <rFont val="Tahoma"/>
            <charset val="1"/>
          </rPr>
          <t>Gairola, Krishan:
Textfeld</t>
        </r>
      </text>
    </comment>
    <comment ref="W275" authorId="0" shapeId="0" xr:uid="{00000000-0006-0000-0000-0000690C0000}">
      <text>
        <r>
          <rPr>
            <b/>
            <sz val="9"/>
            <rFont val="Tahoma"/>
            <charset val="1"/>
          </rPr>
          <t xml:space="preserve">Gairola, Krishan:
</t>
        </r>
        <r>
          <rPr>
            <sz val="9"/>
            <rFont val="Tahoma"/>
            <charset val="1"/>
          </rPr>
          <t>Gairola, Krishan:
Textfeld</t>
        </r>
      </text>
    </comment>
    <comment ref="X275" authorId="0" shapeId="0" xr:uid="{00000000-0006-0000-0000-00006A0C0000}">
      <text>
        <r>
          <rPr>
            <b/>
            <sz val="9"/>
            <rFont val="Tahoma"/>
            <charset val="1"/>
          </rPr>
          <t xml:space="preserve">Gairola, Krishan:
</t>
        </r>
        <r>
          <rPr>
            <sz val="9"/>
            <rFont val="Tahoma"/>
            <charset val="1"/>
          </rPr>
          <t>Gairola, Krishan:
Textfeld</t>
        </r>
      </text>
    </comment>
    <comment ref="Y275" authorId="0" shapeId="0" xr:uid="{00000000-0006-0000-0000-00006B0C0000}">
      <text>
        <r>
          <rPr>
            <b/>
            <sz val="9"/>
            <rFont val="Tahoma"/>
            <charset val="1"/>
          </rPr>
          <t xml:space="preserve">Gairola, Krishan:
</t>
        </r>
        <r>
          <rPr>
            <sz val="9"/>
            <rFont val="Tahoma"/>
            <charset val="1"/>
          </rPr>
          <t>Gairola, Krishan:
Textfeld</t>
        </r>
      </text>
    </comment>
    <comment ref="Z275" authorId="0" shapeId="0" xr:uid="{00000000-0006-0000-0000-00006C0C0000}">
      <text>
        <r>
          <rPr>
            <b/>
            <sz val="9"/>
            <rFont val="Tahoma"/>
            <charset val="1"/>
          </rPr>
          <t xml:space="preserve">Gairola, Krishan:
</t>
        </r>
        <r>
          <rPr>
            <sz val="9"/>
            <rFont val="Tahoma"/>
            <charset val="1"/>
          </rPr>
          <t>Gairola, Krishan:
Textfeld</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Björn von Kleist</author>
  </authors>
  <commentList>
    <comment ref="H24" authorId="0" shapeId="0" xr:uid="{D111334A-9E83-4C50-82B5-DA6743E26063}">
      <text>
        <r>
          <rPr>
            <b/>
            <sz val="9"/>
            <color indexed="81"/>
            <rFont val="Segoe UI"/>
            <charset val="1"/>
          </rPr>
          <t>Björn von Kleist:</t>
        </r>
        <r>
          <rPr>
            <sz val="9"/>
            <color indexed="81"/>
            <rFont val="Segoe UI"/>
            <charset val="1"/>
          </rPr>
          <t xml:space="preserve">
Einträge müssen weitergeführt oder in allen Spalten gelöscht werden. Wenn die Einträge einfach enden lässt, wird der falsche Eindruck erzeugt, dass die Schule für erhebliche CO2-Einsparungen gesorgt hat.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
  </authors>
  <commentList>
    <comment ref="C7" authorId="0" shapeId="0" xr:uid="{00000000-0006-0000-0400-000001000000}">
      <text>
        <r>
          <rPr>
            <b/>
            <sz val="9"/>
            <rFont val="Tahoma"/>
            <charset val="1"/>
          </rPr>
          <t xml:space="preserve">Gairola, Krishan:
</t>
        </r>
        <r>
          <rPr>
            <sz val="9"/>
            <rFont val="Tahoma"/>
            <charset val="1"/>
          </rPr>
          <t xml:space="preserve">Gairola, Krishan:
Gairola, Krishan:
Diese Zeile kopieren und in ein anderes Blatt einfügen, dann sollte es wieder gehen (man braucht diese "non values", damit nicht automatisch mit 0 gerechnet wird) </t>
        </r>
      </text>
    </comment>
  </commentList>
</comments>
</file>

<file path=xl/sharedStrings.xml><?xml version="1.0" encoding="utf-8"?>
<sst xmlns="http://schemas.openxmlformats.org/spreadsheetml/2006/main" count="718" uniqueCount="369">
  <si>
    <t>zukünftiger Termin</t>
  </si>
  <si>
    <t>umgesetzt</t>
  </si>
  <si>
    <t>wird laufend umgesetzt</t>
  </si>
  <si>
    <t>in Umsetzung (Anfang)</t>
  </si>
  <si>
    <t>in Umsetzung (Mitte)</t>
  </si>
  <si>
    <t>in Umsetzung (Ende)</t>
  </si>
  <si>
    <t>bisher nicht umgesetzt</t>
  </si>
  <si>
    <t>Umsetzung nicht möglich</t>
  </si>
  <si>
    <t>Planungsübersicht</t>
  </si>
  <si>
    <t>Schule Alsterredder</t>
  </si>
  <si>
    <t>Stand:</t>
  </si>
  <si>
    <t>Pädagogische Ziele:</t>
  </si>
  <si>
    <t>Unser pädagogisches Ziel ist der Erwerb von Handlungskompetenzen zum Thema Klimaschutz in der gesamten Schulgemeinschaft.</t>
  </si>
  <si>
    <t>Handlungsfeld</t>
  </si>
  <si>
    <t>Planungsziele:</t>
  </si>
  <si>
    <t>übergreifend</t>
  </si>
  <si>
    <r>
      <rPr>
        <sz val="14"/>
        <rFont val="Arial"/>
        <charset val="1"/>
      </rPr>
      <t>Wir senken unsere CO</t>
    </r>
    <r>
      <rPr>
        <vertAlign val="subscript"/>
        <sz val="14"/>
        <rFont val="Arial"/>
        <charset val="1"/>
      </rPr>
      <t>2</t>
    </r>
    <r>
      <rPr>
        <sz val="14"/>
        <rFont val="Arial"/>
        <charset val="1"/>
      </rPr>
      <t xml:space="preserve">-Emissionen bis </t>
    </r>
    <r>
      <rPr>
        <b/>
        <sz val="14"/>
        <rFont val="Arial"/>
        <charset val="1"/>
      </rPr>
      <t>2030</t>
    </r>
    <r>
      <rPr>
        <sz val="14"/>
        <rFont val="Arial"/>
        <charset val="1"/>
      </rPr>
      <t xml:space="preserve"> um </t>
    </r>
  </si>
  <si>
    <t>Wärme</t>
  </si>
  <si>
    <r>
      <rPr>
        <sz val="14"/>
        <rFont val="Arial"/>
        <charset val="1"/>
      </rPr>
      <t>Wir senken unsere CO</t>
    </r>
    <r>
      <rPr>
        <vertAlign val="subscript"/>
        <sz val="14"/>
        <rFont val="Arial"/>
        <charset val="1"/>
      </rPr>
      <t>2</t>
    </r>
    <r>
      <rPr>
        <sz val="14"/>
        <rFont val="Arial"/>
        <charset val="1"/>
      </rPr>
      <t xml:space="preserve">-Emissionen bis </t>
    </r>
    <r>
      <rPr>
        <b/>
        <sz val="14"/>
        <rFont val="Arial"/>
        <charset val="1"/>
      </rPr>
      <t>2050</t>
    </r>
    <r>
      <rPr>
        <sz val="14"/>
        <rFont val="Arial"/>
        <charset val="1"/>
      </rPr>
      <t xml:space="preserve"> um </t>
    </r>
  </si>
  <si>
    <t>Strom</t>
  </si>
  <si>
    <t>Das Ausgangsjahr für die Berechnung ist:</t>
  </si>
  <si>
    <t>Abfall</t>
  </si>
  <si>
    <t>Ausgangslage:</t>
  </si>
  <si>
    <t>Beschaffung</t>
  </si>
  <si>
    <r>
      <rPr>
        <sz val="14"/>
        <rFont val="Arial"/>
        <charset val="1"/>
      </rPr>
      <t>CO</t>
    </r>
    <r>
      <rPr>
        <vertAlign val="subscript"/>
        <sz val="14"/>
        <rFont val="Arial"/>
        <charset val="1"/>
      </rPr>
      <t>2</t>
    </r>
    <r>
      <rPr>
        <sz val="14"/>
        <rFont val="Arial"/>
        <charset val="1"/>
      </rPr>
      <t>-Emissionen für Strom, Abfall, Ernährung, Heizenergie:</t>
    </r>
  </si>
  <si>
    <t>Ernährung</t>
  </si>
  <si>
    <t>im Jahr:</t>
  </si>
  <si>
    <t>Mobilität</t>
  </si>
  <si>
    <t>Prognose nach Planung</t>
  </si>
  <si>
    <t>In der nachfolgenden Übersicht werden für jedes Handlungsfeld die geplanten Maßnahmen mit den jeweiligen Zeitrahmen und Verantwortlichkeiten aufgeführt.</t>
  </si>
  <si>
    <t>Soll nach Reduktionspfad</t>
  </si>
  <si>
    <t>Handlungsfeldübergreifender Bereich</t>
  </si>
  <si>
    <t>Unsere Ziele in diesem Bereich sind …</t>
  </si>
  <si>
    <t>Nr.</t>
  </si>
  <si>
    <t>Maßnahme</t>
  </si>
  <si>
    <r>
      <rPr>
        <b/>
        <sz val="12"/>
        <rFont val="Arial"/>
        <charset val="1"/>
      </rPr>
      <t xml:space="preserve">Termin
</t>
    </r>
    <r>
      <rPr>
        <sz val="12"/>
        <rFont val="Arial"/>
        <charset val="1"/>
      </rPr>
      <t>(Beginn der Umsetzung)</t>
    </r>
  </si>
  <si>
    <t>Status der 
Umsetzung</t>
  </si>
  <si>
    <t>verantwortlich</t>
  </si>
  <si>
    <t>Akteure für die Umsetzung</t>
  </si>
  <si>
    <t>Summen:</t>
  </si>
  <si>
    <t>Ü1</t>
  </si>
  <si>
    <t>Energiedienst schließt Fenster, stellt die Thermostate richtig ein und schaltet nicht benötigte Geräte und Lichter aus.</t>
  </si>
  <si>
    <t>Lotzin</t>
  </si>
  <si>
    <t>Klassenlehrer</t>
  </si>
  <si>
    <t xml:space="preserve"> </t>
  </si>
  <si>
    <t>einführen in Jg. 3-4</t>
  </si>
  <si>
    <t>Ü2</t>
  </si>
  <si>
    <t>Die Themen Klimaschutz/Energie/Abfall werden im Unterricht behandelt und in das Curriculum integriert</t>
  </si>
  <si>
    <t>Kahm</t>
  </si>
  <si>
    <t>Ü3</t>
  </si>
  <si>
    <t>Es wird ein Klima und Energie-Team (Klimaschutzgruppe) gegründet, das sich um ressourcensparendes Verhalten kümmert</t>
  </si>
  <si>
    <t>GBS, Lehrkräfte, Eltern, Hausmeister</t>
  </si>
  <si>
    <t>Ü4</t>
  </si>
  <si>
    <t>Energie hoch 4 Prämien werden für Klimaschutzaktivitäten an der Schule eingesetzt</t>
  </si>
  <si>
    <t>Schulleitung</t>
  </si>
  <si>
    <t>Ü5</t>
  </si>
  <si>
    <t>Es werden Hinweise angebracht zu  angemessener Beleuchtung und Umgang mit Strom, Heizen und Lüften und Mülltrennung</t>
  </si>
  <si>
    <t>Klassenlehrer, HM</t>
  </si>
  <si>
    <t>Abfalleimer</t>
  </si>
  <si>
    <t>Alle weiteren Bereiche</t>
  </si>
  <si>
    <t>Ü6</t>
  </si>
  <si>
    <t>Es wird ein einfaches Meldesystem für energetische Schwachstellen eingerichtet</t>
  </si>
  <si>
    <t>HM</t>
  </si>
  <si>
    <t>Ü7</t>
  </si>
  <si>
    <t>Klimaschutzaktivitäten werden regelmäßig nach innen (Schulkonferenz) und außen kommuniziert, z.B. auf der Schulhomepage</t>
  </si>
  <si>
    <t>Hoffmann, Kahm</t>
  </si>
  <si>
    <t>Ü8</t>
  </si>
  <si>
    <t>Es wird jährlich ein Klimarundgang durchgeführt, um Klimaschutzmöglichkeiten zu identifizieren</t>
  </si>
  <si>
    <t>Klimaschutzgruppe, HM, Energiedetektive</t>
  </si>
  <si>
    <t>Ü9</t>
  </si>
  <si>
    <t>Die Schule erarbeitet mittelfristig ein Umweltcurriculum</t>
  </si>
  <si>
    <t>Kahm, Klassenlehrer</t>
  </si>
  <si>
    <t>Ü10</t>
  </si>
  <si>
    <t>Schulgelände naturnah gestalten (Anpassung an den Klimawandel) mit jährlichem Gartentag</t>
  </si>
  <si>
    <t>Schulleitung/ Lotzin</t>
  </si>
  <si>
    <t>Ü11</t>
  </si>
  <si>
    <t>Schulpartnerschaft mit Schule in Brasilien gibt Einblick in Situation vor Ort, z.B. Regenwaldbrände</t>
  </si>
  <si>
    <t>Wöbeking</t>
  </si>
  <si>
    <t>Ü12</t>
  </si>
  <si>
    <t>Schülerbotschafter kümmern sich auch um Nachhaltigkeitsthemen</t>
  </si>
  <si>
    <t>Schüler</t>
  </si>
  <si>
    <t>Ü13</t>
  </si>
  <si>
    <t>Jährliche Klimawoche für alle Klassenstufen</t>
  </si>
  <si>
    <t>Lotzin/ Hoffmann</t>
  </si>
  <si>
    <t>Ü14</t>
  </si>
  <si>
    <t>Ü15</t>
  </si>
  <si>
    <t>Handlungsfeld Wärme</t>
  </si>
  <si>
    <t>Unsere Ziele im Bereich Wärme sind …</t>
  </si>
  <si>
    <t>W1</t>
  </si>
  <si>
    <t>Stoßlüften: Fenster freigeben für vollständiges Öffnen (zwei Fenster pro Raum)</t>
  </si>
  <si>
    <t>Hausmeister</t>
  </si>
  <si>
    <t>W2</t>
  </si>
  <si>
    <t>Alle Klassen mit Thermometern ausstatten und Temperaturen regelmäßig überprüfen</t>
  </si>
  <si>
    <t>Energiedetektive</t>
  </si>
  <si>
    <t>W3</t>
  </si>
  <si>
    <t xml:space="preserve">Die Thermostate in den Klassenräumen so einstellen, dass sie zwischen Stufe 1 und ca. Stufe 3 begrenzt regelbar sind </t>
  </si>
  <si>
    <t>W4</t>
  </si>
  <si>
    <t>Nacht-und Wochenendabsenkung der Heizung optimieren</t>
  </si>
  <si>
    <t>Schulbau Hamburg</t>
  </si>
  <si>
    <t>W5</t>
  </si>
  <si>
    <t>Heizungsanlage optimieren (Heizkurve anpassen, Kessel entkoppeln, Pumpenleistung reduzieren)</t>
  </si>
  <si>
    <t>W6</t>
  </si>
  <si>
    <t>Engangstüren und Fenster abdichten (insbesondere Flure Fachbau)</t>
  </si>
  <si>
    <t>W7</t>
  </si>
  <si>
    <t>Thermostate in den Fluren feststellen auf Stufe 1-2 (Fachbau)</t>
  </si>
  <si>
    <t>W8</t>
  </si>
  <si>
    <t>Heizkörpernischen im Verwaltungsbau dämmen</t>
  </si>
  <si>
    <t>Ammer</t>
  </si>
  <si>
    <t>W9</t>
  </si>
  <si>
    <t>Raumbelegung optimieren, Abendnutzung im Neubau bündeln</t>
  </si>
  <si>
    <t>GBS, Jugendmusikschule, Vereine</t>
  </si>
  <si>
    <t>W10</t>
  </si>
  <si>
    <t>Elektrische Fenster der Sporthalle so einstellen, dass sie automatisch schließen</t>
  </si>
  <si>
    <t>W11</t>
  </si>
  <si>
    <t>Dämmung der obersten Geschossdecke und der Kellerdecken im Kreuz-, Verwaltungs- und Fachbau prüfen</t>
  </si>
  <si>
    <t>prüfen</t>
  </si>
  <si>
    <t>Kellerdecke dämmen</t>
  </si>
  <si>
    <t>oberste Geschossdecke dämmen</t>
  </si>
  <si>
    <t>W12</t>
  </si>
  <si>
    <t>Die einfach verglasten Fenster im Fachbau sanieren</t>
  </si>
  <si>
    <t>W13</t>
  </si>
  <si>
    <t>W14</t>
  </si>
  <si>
    <t>W15</t>
  </si>
  <si>
    <t>Handlungsfeld Strom</t>
  </si>
  <si>
    <t>Unsere Ziele im Bereich Strom sind …</t>
  </si>
  <si>
    <t>S1</t>
  </si>
  <si>
    <t>Lichtschalter beschriften und mit Ausschalthinweisen versehen</t>
  </si>
  <si>
    <t>Schülerbotschafter</t>
  </si>
  <si>
    <t>Klassenlehrer/ Schüler</t>
  </si>
  <si>
    <t>S2</t>
  </si>
  <si>
    <t>Flure und Sanitärräume auf energiesparende Beleuchtung umstellen</t>
  </si>
  <si>
    <t>S3</t>
  </si>
  <si>
    <t>Lichtreihen an Fensterseiten, Tafelbeleuchtung etc. mit jeweils eigenen Schaltern ausstatten (Neubau)</t>
  </si>
  <si>
    <t>S4</t>
  </si>
  <si>
    <t>Bereitschaftszeiten elektrischer Geräte durch schaltbare Steckerleisten, intelligente Schalter sowie Zeitschaltuhren verringern</t>
  </si>
  <si>
    <t>S5</t>
  </si>
  <si>
    <t>Energiespareinstellungen von Medien- und IT-Geräten aktivieren und nutzen (Smartboards auf Eco-Modus, Rechner fahren automatisch herunter)</t>
  </si>
  <si>
    <t>Teichmann</t>
  </si>
  <si>
    <t>Schröder</t>
  </si>
  <si>
    <t>S6</t>
  </si>
  <si>
    <t>Nutzung der Wettkampfbeleuchtung in der Sporthalle einschränken (Hinweis anbringen, beim Anschalten automatisch auf niedrigster Stufe)</t>
  </si>
  <si>
    <t>Schmidt</t>
  </si>
  <si>
    <t>Sport-Kollegen</t>
  </si>
  <si>
    <t>S7</t>
  </si>
  <si>
    <t>Kühlschränke in den Klassen: Temperaturen überprüfen, in den Ferien möglichst zusammenlegen und ausschalten</t>
  </si>
  <si>
    <t>Piesold</t>
  </si>
  <si>
    <t>GBS</t>
  </si>
  <si>
    <t>S8</t>
  </si>
  <si>
    <t>Umwälzpumpen auf niedrigerer Stufe betreiben und Nachtabsenkung der Pumpen aktivieren</t>
  </si>
  <si>
    <t>S9</t>
  </si>
  <si>
    <t>Die Drucker in den Klassen möglichst zusammenlegen und mit Zeitschaltuhren ausstatten</t>
  </si>
  <si>
    <t>zusammengelegt</t>
  </si>
  <si>
    <t>S10</t>
  </si>
  <si>
    <t>Thema Strom und Strom sparen im Sachunterricht</t>
  </si>
  <si>
    <t>S11</t>
  </si>
  <si>
    <t>S12</t>
  </si>
  <si>
    <t>S13</t>
  </si>
  <si>
    <t>S14</t>
  </si>
  <si>
    <t>S15</t>
  </si>
  <si>
    <t>Handlungsfeld Abfall</t>
  </si>
  <si>
    <t xml:space="preserve">Unser Ziele im Bereich Abfall sind ... </t>
  </si>
  <si>
    <t>A1</t>
  </si>
  <si>
    <t>Mülltrennung auf weitere Bereiche ausweiten</t>
  </si>
  <si>
    <t>Klassenlehrer, SuS, Reinigungskräfte</t>
  </si>
  <si>
    <t>A2</t>
  </si>
  <si>
    <t>Eine Sammelstation für ausgewählte Wertstoffe einrichten (z.B. Stifte, Batterien, Deckel, Kork)</t>
  </si>
  <si>
    <t>Elternrat</t>
  </si>
  <si>
    <t>Schulgemeinschaft</t>
  </si>
  <si>
    <t>A3</t>
  </si>
  <si>
    <t>Doppelseitig kopieren und drucken als Standard etablieren, Kopien wenn möglich vermeiden</t>
  </si>
  <si>
    <t>Kollegium</t>
  </si>
  <si>
    <t>A4</t>
  </si>
  <si>
    <t>Fehldrucke sammeln und weiterverwenden, z.B. als Notizzettel oder zu Notizbüchern gebunden</t>
  </si>
  <si>
    <t>A5</t>
  </si>
  <si>
    <t>Den Zugang zu den Abfallcontainern für jüngere SuS erleichtern (Erhöhung)</t>
  </si>
  <si>
    <t>A6</t>
  </si>
  <si>
    <t>Papierhandtücher einsparen, Z.B. durch Spender mit Einzelentnahme und Hinweisen an den Spendern</t>
  </si>
  <si>
    <t>Hoffmann</t>
  </si>
  <si>
    <t>Hausmeister, Schulbau Hamburg, Reinigungsteam, Reinigungskräfte</t>
  </si>
  <si>
    <t>Hinweise anbringen</t>
  </si>
  <si>
    <t>Spender mit Einzelentnahme</t>
  </si>
  <si>
    <t>A7</t>
  </si>
  <si>
    <t>Projekttag Papier</t>
  </si>
  <si>
    <t>A8</t>
  </si>
  <si>
    <t>Hamburg räumt auf</t>
  </si>
  <si>
    <t>Isengardt</t>
  </si>
  <si>
    <t>Schüler im Nachmittagsbereich</t>
  </si>
  <si>
    <t>A9</t>
  </si>
  <si>
    <t>Verpackungsmüll wird vermieden und andernfalls von SuS wieder mitgenommen</t>
  </si>
  <si>
    <t>A10</t>
  </si>
  <si>
    <t>Kinderbuchtauschbörse</t>
  </si>
  <si>
    <t>Klassenlehrer, SuS</t>
  </si>
  <si>
    <t>Start in Jg. 1</t>
  </si>
  <si>
    <t>Ausgeweitet auf alle Jg.</t>
  </si>
  <si>
    <t>A11</t>
  </si>
  <si>
    <t>A12</t>
  </si>
  <si>
    <t>A13</t>
  </si>
  <si>
    <t>A14</t>
  </si>
  <si>
    <t>A15</t>
  </si>
  <si>
    <t>Handlungsfeld Beschaffung</t>
  </si>
  <si>
    <t xml:space="preserve">Unser Ziele im Bereich Beschaffung sind ... </t>
  </si>
  <si>
    <t>B1</t>
  </si>
  <si>
    <t>Brotdosen und Trinkflaschen als Standard etablieren, z.B. durch Empfehlungen an die Eltern, eine verpackungsfreie Woche oder eigene Brotboxen</t>
  </si>
  <si>
    <t>Brotbox-Pflicht</t>
  </si>
  <si>
    <t>B2</t>
  </si>
  <si>
    <t>Faire und nachhaltige Schulkleidung (GOTS zertifiziert)</t>
  </si>
  <si>
    <t>Bohne</t>
  </si>
  <si>
    <t>Schulverein</t>
  </si>
  <si>
    <t>B3</t>
  </si>
  <si>
    <t>Plastikhefter durch Papphefter mit Blauem Engel ersetzt</t>
  </si>
  <si>
    <t>B4</t>
  </si>
  <si>
    <t>Klassenlehrer des jeweiligen Jahrganges</t>
  </si>
  <si>
    <t>B5</t>
  </si>
  <si>
    <t>B6</t>
  </si>
  <si>
    <t>B7</t>
  </si>
  <si>
    <t>B8</t>
  </si>
  <si>
    <t>B9</t>
  </si>
  <si>
    <t>B10</t>
  </si>
  <si>
    <t>B11</t>
  </si>
  <si>
    <t>B12</t>
  </si>
  <si>
    <t>B13</t>
  </si>
  <si>
    <t>B14</t>
  </si>
  <si>
    <t>B15</t>
  </si>
  <si>
    <t>Handlungsfeld Ernährung</t>
  </si>
  <si>
    <t xml:space="preserve">Unsere Ziele im Bereich Ernährung sind ... </t>
  </si>
  <si>
    <t>E1</t>
  </si>
  <si>
    <t>Bevorzugt regionale und saisonale Produkte für die Schulverpflegung</t>
  </si>
  <si>
    <t>40% regional/saisonal</t>
  </si>
  <si>
    <t>80% regional/saisonal</t>
  </si>
  <si>
    <t>E2</t>
  </si>
  <si>
    <t>Umstellung der Schulverpflegung auf 100% Bioprodukte</t>
  </si>
  <si>
    <t>E3</t>
  </si>
  <si>
    <t>Schulgarten mit saisonalem Gemüse und Obst und Veredelung der Ernte</t>
  </si>
  <si>
    <t>E4</t>
  </si>
  <si>
    <t>Klimafrühstück jährlich durchführen</t>
  </si>
  <si>
    <t>Klassenlehrer Jg. 3</t>
  </si>
  <si>
    <t>SchiLf</t>
  </si>
  <si>
    <t>Jährlich im Unterricht</t>
  </si>
  <si>
    <t>E5</t>
  </si>
  <si>
    <t>Nachmittags-AG: Kochen mit Saisonalen Produkten</t>
  </si>
  <si>
    <t>E6</t>
  </si>
  <si>
    <t>E7</t>
  </si>
  <si>
    <t>E8</t>
  </si>
  <si>
    <t>E9</t>
  </si>
  <si>
    <t>E10</t>
  </si>
  <si>
    <t>E11</t>
  </si>
  <si>
    <t>E12</t>
  </si>
  <si>
    <t>E13</t>
  </si>
  <si>
    <t>E14</t>
  </si>
  <si>
    <t>E15</t>
  </si>
  <si>
    <t>Handlungsfeld Mobilität</t>
  </si>
  <si>
    <t xml:space="preserve">Unser Ziele im Bereich Mobilität sind ... </t>
  </si>
  <si>
    <t>M1</t>
  </si>
  <si>
    <t>HVV Rallye</t>
  </si>
  <si>
    <t>Kollegen Jg. 4</t>
  </si>
  <si>
    <t>M2</t>
  </si>
  <si>
    <t>Zu-Fuß-zur-Schule-Tage</t>
  </si>
  <si>
    <t>Klassenlehrer, Schüler</t>
  </si>
  <si>
    <t>M3</t>
  </si>
  <si>
    <t>Überdachter Lehrer-Fahrradparkplatz</t>
  </si>
  <si>
    <t>M4</t>
  </si>
  <si>
    <t>Fahrrad-Tag mit Fahrrad-Markt und Sicherheitatraining</t>
  </si>
  <si>
    <t>Verkehrs- AG / Verkehrspolizei</t>
  </si>
  <si>
    <t>M5</t>
  </si>
  <si>
    <t>Verkehrserziehung und Fahrrad-Führerschein</t>
  </si>
  <si>
    <t>Verkehrs AG / Verkehrspolizei</t>
  </si>
  <si>
    <t>M6</t>
  </si>
  <si>
    <t>M7</t>
  </si>
  <si>
    <t>M8</t>
  </si>
  <si>
    <t>M9</t>
  </si>
  <si>
    <t>M10</t>
  </si>
  <si>
    <t>M11</t>
  </si>
  <si>
    <t>M12</t>
  </si>
  <si>
    <t>M13</t>
  </si>
  <si>
    <t>M14</t>
  </si>
  <si>
    <t>M15</t>
  </si>
  <si>
    <t>Chronologische Maßnahmen-Liste</t>
  </si>
  <si>
    <t>Alle Handlungsfelder</t>
  </si>
  <si>
    <r>
      <rPr>
        <b/>
        <sz val="11"/>
        <color rgb="FFFF0000"/>
        <rFont val="Arial"/>
        <charset val="1"/>
      </rPr>
      <t>Hinweis</t>
    </r>
    <r>
      <rPr>
        <b/>
        <sz val="11"/>
        <rFont val="Arial"/>
        <charset val="1"/>
      </rPr>
      <t>:</t>
    </r>
    <r>
      <rPr>
        <sz val="11"/>
        <rFont val="Arial"/>
        <charset val="1"/>
      </rPr>
      <t xml:space="preserve"> Nach Änderungen an der Planungsübersicht bitte die Tasten</t>
    </r>
    <r>
      <rPr>
        <b/>
        <sz val="11"/>
        <rFont val="Arial"/>
        <charset val="1"/>
      </rPr>
      <t xml:space="preserve"> Strg+Alt+L</t>
    </r>
    <r>
      <rPr>
        <sz val="11"/>
        <rFont val="Arial"/>
        <charset val="1"/>
      </rPr>
      <t xml:space="preserve"> drücken (Ansicht aktualisieren)</t>
    </r>
  </si>
  <si>
    <r>
      <rPr>
        <b/>
        <sz val="10"/>
        <rFont val="Arial"/>
        <charset val="1"/>
      </rPr>
      <t>Ziele CO</t>
    </r>
    <r>
      <rPr>
        <b/>
        <vertAlign val="subscript"/>
        <sz val="10"/>
        <rFont val="Arial"/>
        <charset val="1"/>
      </rPr>
      <t>2</t>
    </r>
  </si>
  <si>
    <t>Energieverbräuche</t>
  </si>
  <si>
    <t>Gebäudeteil</t>
  </si>
  <si>
    <t>Strom 1</t>
  </si>
  <si>
    <t>Schule</t>
  </si>
  <si>
    <t>Strom 2</t>
  </si>
  <si>
    <t>Sporthalle</t>
  </si>
  <si>
    <t>Strom 3</t>
  </si>
  <si>
    <t>Pavillon</t>
  </si>
  <si>
    <t>Summe Strom:</t>
  </si>
  <si>
    <t>Gasheizung 1</t>
  </si>
  <si>
    <t>Gasheizung 2</t>
  </si>
  <si>
    <t>Gasheizung 3</t>
  </si>
  <si>
    <t>Küche, Verwaltung</t>
  </si>
  <si>
    <t>Fernwärmeheizung 1</t>
  </si>
  <si>
    <t>Fernwärmeheizung 2</t>
  </si>
  <si>
    <t>Fernwärmeheizung 3</t>
  </si>
  <si>
    <t>Summe Heizenergie:</t>
  </si>
  <si>
    <t>PV-Anlage 1</t>
  </si>
  <si>
    <t>auf H-Gebäude</t>
  </si>
  <si>
    <t>PV-Anlage 2</t>
  </si>
  <si>
    <t>auf Sporthalle</t>
  </si>
  <si>
    <t>PV-Anlage 3</t>
  </si>
  <si>
    <t xml:space="preserve">Summe PV-Anlagen: </t>
  </si>
  <si>
    <t>Restmüll Standort 1</t>
  </si>
  <si>
    <t>Restmüll Standort 2</t>
  </si>
  <si>
    <t>Restmüll Standort 3</t>
  </si>
  <si>
    <t xml:space="preserve">Summe Restmüll: </t>
  </si>
  <si>
    <r>
      <rPr>
        <b/>
        <sz val="18"/>
        <color rgb="FF99CC00"/>
        <rFont val="Arial"/>
        <charset val="1"/>
      </rPr>
      <t>CO</t>
    </r>
    <r>
      <rPr>
        <b/>
        <vertAlign val="subscript"/>
        <sz val="18"/>
        <color rgb="FF99CC00"/>
        <rFont val="Arial"/>
        <charset val="1"/>
      </rPr>
      <t>2</t>
    </r>
    <r>
      <rPr>
        <b/>
        <sz val="18"/>
        <color rgb="FF99CC00"/>
        <rFont val="Arial"/>
        <charset val="1"/>
      </rPr>
      <t xml:space="preserve">-Schulbilanz: </t>
    </r>
  </si>
  <si>
    <t>bis 2030</t>
  </si>
  <si>
    <t>2031 bis 2050</t>
  </si>
  <si>
    <t xml:space="preserve">geplante jährliche Minderung: </t>
  </si>
  <si>
    <t>Emissions-Ziel</t>
  </si>
  <si>
    <t>reale Emission</t>
  </si>
  <si>
    <t>geplante Reduktion gegenüber Vorjahr:</t>
  </si>
  <si>
    <t>reale Reduktion gegenüber Vorjahr:</t>
  </si>
  <si>
    <t>geplanten Reduktion gegenüber Anfangsjahr:</t>
  </si>
  <si>
    <t>reale Reduktion gegenüber Anfangsjahr:</t>
  </si>
  <si>
    <t>Summe CO2-Emissionen:</t>
  </si>
  <si>
    <t>Umrechnungsfaktor</t>
  </si>
  <si>
    <t>Heizenergie</t>
  </si>
  <si>
    <t>PV-Anlage</t>
  </si>
  <si>
    <t>Solarthermie</t>
  </si>
  <si>
    <t>0,6-2,4 kg/Packung (500 Blatt)</t>
  </si>
  <si>
    <t>0,25 (Veg.) - 0,5 kg/Mensaessen</t>
  </si>
  <si>
    <t>Anpassung Emissionsfaktor Strom</t>
  </si>
  <si>
    <t>Anpassung Emissionsfaktor Wärme</t>
  </si>
  <si>
    <t>ab</t>
  </si>
  <si>
    <t>CO2-Einsparungen durch Maßnahmen:</t>
  </si>
  <si>
    <t>Jahr:</t>
  </si>
  <si>
    <t>echte Emissionen (aus CO2-Schulbilanz):</t>
  </si>
  <si>
    <t>Maßnahmen (aus Planungsübersicht):</t>
  </si>
  <si>
    <t>geschätzte Emissionen ohne Maßnahmen:</t>
  </si>
  <si>
    <t>Faktor</t>
  </si>
  <si>
    <t>Datenermittlung aus</t>
  </si>
  <si>
    <t>CO2 [kg] Heizenergie real</t>
  </si>
  <si>
    <t>s</t>
  </si>
  <si>
    <t>Witterungsfaktor in %</t>
  </si>
  <si>
    <t>fifty/fifty-Prämienabrechnung</t>
  </si>
  <si>
    <t>CO2 [kg] Heizenergie witterungsb.</t>
  </si>
  <si>
    <t>Heizstunden pro Jahr (20 Wochen)</t>
  </si>
  <si>
    <t>CO2 [kg pro Stunde]</t>
  </si>
  <si>
    <t>Wärme: CO2 [g pro m² und Std.]</t>
  </si>
  <si>
    <t xml:space="preserve">Strom  </t>
  </si>
  <si>
    <t>CO2 [kg] durch Strom</t>
  </si>
  <si>
    <t>Nutzungsstunden pro Woche</t>
  </si>
  <si>
    <t>Nutzungstunden pro Jahr (40 Wochen)</t>
  </si>
  <si>
    <t>Gebäudeflächen in m²</t>
  </si>
  <si>
    <t>Strom: CO2 [g pro m² und Std.]</t>
  </si>
  <si>
    <t>Gesamtemissionen</t>
  </si>
  <si>
    <t>Witterungsfaktoren: Zeilen unten einblenden</t>
  </si>
  <si>
    <t>Jahr</t>
  </si>
  <si>
    <t>Witterungsfaktor</t>
  </si>
  <si>
    <t>feste Dienste</t>
  </si>
  <si>
    <t xml:space="preserve">Schulleitung </t>
  </si>
  <si>
    <t>Isengard/ Runge</t>
  </si>
  <si>
    <t>158,40 m³</t>
  </si>
  <si>
    <t xml:space="preserve">158,40 m³ </t>
  </si>
  <si>
    <t>KlassenlehrerInnen, SuS</t>
  </si>
  <si>
    <t>Böckling</t>
  </si>
  <si>
    <t xml:space="preserve">
umgesetzt
</t>
  </si>
  <si>
    <t>wird laufend 
umgesetzt</t>
  </si>
  <si>
    <t>Böcklinig</t>
  </si>
  <si>
    <t>Partnerschaft mit Museumsdorf Volksdorf als Lernort für nachhaltige Landwirtschaft und Ernährung</t>
  </si>
  <si>
    <t>Hinweise an allen Objekten</t>
  </si>
  <si>
    <t>Spender mit Einzelentnahme, recyceltes Papier</t>
  </si>
  <si>
    <t>Brotbox-Pflicht, plastikfreie Getränkeflaschen</t>
  </si>
  <si>
    <t>Elternrat, Eltern</t>
  </si>
  <si>
    <t>Hausmeister, Schulleitung, Hamburg Wasser</t>
  </si>
  <si>
    <t>NEU 2026: (RISA) Umleitung Regenwasser in das Grundwasser anstatt in das Abwassersiel, Renaturierung, Wasserrückhalteförderung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</si>
</sst>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64" formatCode="[$-407]dd/mm/yyyy"/>
    <numFmt numFmtId="165" formatCode="#,###&quot; kg&quot;"/>
    <numFmt numFmtId="166" formatCode="0\ %"/>
    <numFmt numFmtId="167" formatCode="0.0%"/>
    <numFmt numFmtId="168" formatCode="0.00\ %"/>
    <numFmt numFmtId="169" formatCode="#,###&quot; Kg&quot;"/>
    <numFmt numFmtId="170" formatCode="#,##0&quot; kWh&quot;"/>
    <numFmt numFmtId="171" formatCode="#,##0&quot; m³&quot;"/>
    <numFmt numFmtId="172" formatCode="#,##0&quot; MWh&quot;"/>
    <numFmt numFmtId="173" formatCode="#,##0&quot; kg&quot;"/>
    <numFmt numFmtId="174" formatCode="#,##0.000&quot; kg/kWh&quot;"/>
    <numFmt numFmtId="175" formatCode="#,##0&quot;  kg/m³&quot;"/>
    <numFmt numFmtId="176" formatCode="0.0"/>
  </numFmts>
  <fonts count="50">
    <font>
      <sz val="10"/>
      <color rgb="FF000000"/>
      <name val="Arial"/>
      <charset val="1"/>
    </font>
    <font>
      <sz val="10"/>
      <name val="Arial"/>
      <charset val="1"/>
    </font>
    <font>
      <sz val="10"/>
      <name val="Arial"/>
      <family val="2"/>
    </font>
    <font>
      <sz val="16"/>
      <name val="Arial"/>
      <charset val="1"/>
    </font>
    <font>
      <sz val="11"/>
      <name val="Arial"/>
      <charset val="1"/>
    </font>
    <font>
      <sz val="20"/>
      <name val="Arial"/>
      <charset val="1"/>
    </font>
    <font>
      <b/>
      <sz val="24"/>
      <color rgb="FF99CC00"/>
      <name val="Arial"/>
      <charset val="1"/>
    </font>
    <font>
      <sz val="24"/>
      <name val="Arial"/>
      <charset val="1"/>
    </font>
    <font>
      <sz val="36"/>
      <name val="Arial"/>
      <charset val="1"/>
    </font>
    <font>
      <sz val="18"/>
      <name val="Arial"/>
      <charset val="1"/>
    </font>
    <font>
      <b/>
      <sz val="14"/>
      <color rgb="FFFF0000"/>
      <name val="Arial"/>
      <charset val="1"/>
    </font>
    <font>
      <sz val="18"/>
      <color rgb="FFFFFFFF"/>
      <name val="Arial"/>
      <charset val="1"/>
    </font>
    <font>
      <sz val="18"/>
      <color rgb="FF99CC00"/>
      <name val="Arial"/>
      <charset val="1"/>
    </font>
    <font>
      <sz val="14"/>
      <name val="Arial"/>
      <charset val="1"/>
    </font>
    <font>
      <b/>
      <sz val="14"/>
      <name val="Arial"/>
      <charset val="1"/>
    </font>
    <font>
      <b/>
      <sz val="12"/>
      <name val="Arial"/>
      <charset val="1"/>
    </font>
    <font>
      <vertAlign val="subscript"/>
      <sz val="14"/>
      <name val="Arial"/>
      <charset val="1"/>
    </font>
    <font>
      <b/>
      <sz val="14"/>
      <color rgb="FF000000"/>
      <name val="Arial"/>
      <charset val="1"/>
    </font>
    <font>
      <sz val="14"/>
      <color rgb="FF000000"/>
      <name val="Arial"/>
      <charset val="1"/>
    </font>
    <font>
      <b/>
      <sz val="18"/>
      <name val="Arial"/>
      <charset val="1"/>
    </font>
    <font>
      <sz val="26"/>
      <name val="Arial"/>
      <charset val="1"/>
    </font>
    <font>
      <sz val="12"/>
      <name val="Arial"/>
      <charset val="1"/>
    </font>
    <font>
      <sz val="12"/>
      <color rgb="FF000000"/>
      <name val="Arial"/>
      <charset val="1"/>
    </font>
    <font>
      <b/>
      <sz val="14"/>
      <color rgb="FFFFFFFF"/>
      <name val="Arial"/>
      <charset val="1"/>
    </font>
    <font>
      <b/>
      <sz val="9"/>
      <name val="Tahoma"/>
      <charset val="1"/>
    </font>
    <font>
      <sz val="9"/>
      <name val="Tahoma"/>
      <charset val="1"/>
    </font>
    <font>
      <sz val="18"/>
      <name val="Univers LT 55"/>
      <charset val="1"/>
    </font>
    <font>
      <b/>
      <sz val="18"/>
      <color rgb="FF99CC00"/>
      <name val="Arial"/>
      <charset val="1"/>
    </font>
    <font>
      <b/>
      <sz val="11"/>
      <color rgb="FFFF0000"/>
      <name val="Arial"/>
      <charset val="1"/>
    </font>
    <font>
      <b/>
      <sz val="11"/>
      <name val="Arial"/>
      <charset val="1"/>
    </font>
    <font>
      <b/>
      <sz val="10"/>
      <name val="Arial"/>
      <charset val="1"/>
    </font>
    <font>
      <b/>
      <vertAlign val="subscript"/>
      <sz val="10"/>
      <name val="Arial"/>
      <charset val="1"/>
    </font>
    <font>
      <sz val="10"/>
      <name val="Arial Narrow"/>
      <charset val="1"/>
    </font>
    <font>
      <b/>
      <sz val="20"/>
      <color rgb="FF99CC00"/>
      <name val="Arial"/>
      <charset val="1"/>
    </font>
    <font>
      <b/>
      <sz val="20"/>
      <color rgb="FF99CC00"/>
      <name val="StampGothic"/>
      <charset val="1"/>
    </font>
    <font>
      <b/>
      <sz val="12"/>
      <name val="Arial Narrow"/>
      <charset val="1"/>
    </font>
    <font>
      <b/>
      <sz val="10"/>
      <name val="Arial Narrow"/>
      <charset val="1"/>
    </font>
    <font>
      <b/>
      <sz val="14"/>
      <name val="Arial Narrow"/>
      <charset val="1"/>
    </font>
    <font>
      <sz val="11"/>
      <name val="Arial Narrow"/>
      <charset val="1"/>
    </font>
    <font>
      <i/>
      <sz val="10"/>
      <color rgb="FFFF0000"/>
      <name val="Arial Narrow"/>
      <charset val="1"/>
    </font>
    <font>
      <i/>
      <sz val="10"/>
      <name val="Arial Narrow"/>
      <charset val="1"/>
    </font>
    <font>
      <b/>
      <sz val="11"/>
      <name val="Arial Narrow"/>
      <charset val="1"/>
    </font>
    <font>
      <b/>
      <vertAlign val="subscript"/>
      <sz val="18"/>
      <color rgb="FF99CC00"/>
      <name val="Arial"/>
      <charset val="1"/>
    </font>
    <font>
      <b/>
      <sz val="16"/>
      <name val="Arial"/>
      <charset val="1"/>
    </font>
    <font>
      <sz val="18"/>
      <name val="Arial Narrow"/>
      <charset val="1"/>
    </font>
    <font>
      <b/>
      <sz val="18"/>
      <name val="Arial Narrow"/>
      <charset val="1"/>
    </font>
    <font>
      <sz val="11"/>
      <color rgb="FF808080"/>
      <name val="Arial Narrow"/>
      <charset val="1"/>
    </font>
    <font>
      <sz val="8"/>
      <name val="Arial"/>
      <charset val="1"/>
    </font>
    <font>
      <sz val="9"/>
      <color indexed="81"/>
      <name val="Segoe UI"/>
      <charset val="1"/>
    </font>
    <font>
      <b/>
      <sz val="9"/>
      <color indexed="81"/>
      <name val="Segoe UI"/>
      <charset val="1"/>
    </font>
  </fonts>
  <fills count="23">
    <fill>
      <patternFill patternType="none"/>
    </fill>
    <fill>
      <patternFill patternType="gray125"/>
    </fill>
    <fill>
      <patternFill patternType="solid">
        <fgColor rgb="FFFF9933"/>
        <bgColor rgb="FFF79646"/>
      </patternFill>
    </fill>
    <fill>
      <patternFill patternType="solid">
        <fgColor rgb="FFBFBFBF"/>
        <bgColor rgb="FFC0C0C0"/>
      </patternFill>
    </fill>
    <fill>
      <patternFill patternType="solid">
        <fgColor rgb="FFC0C0C0"/>
        <bgColor rgb="FFBFBFBF"/>
      </patternFill>
    </fill>
    <fill>
      <patternFill patternType="solid">
        <fgColor rgb="FF99CC00"/>
        <bgColor rgb="FF92D050"/>
      </patternFill>
    </fill>
    <fill>
      <patternFill patternType="solid">
        <fgColor rgb="FFFFFF99"/>
        <bgColor rgb="FFDDFF7D"/>
      </patternFill>
    </fill>
    <fill>
      <patternFill patternType="solid">
        <fgColor rgb="FFFEF2E8"/>
        <bgColor rgb="FFF2F2F2"/>
      </patternFill>
    </fill>
    <fill>
      <patternFill patternType="solid">
        <fgColor rgb="FFF2F2F2"/>
        <bgColor rgb="FFFEF2E8"/>
      </patternFill>
    </fill>
    <fill>
      <patternFill patternType="solid">
        <fgColor rgb="FFFFFF00"/>
        <bgColor rgb="FFDDFF7D"/>
      </patternFill>
    </fill>
    <fill>
      <patternFill patternType="solid">
        <fgColor rgb="FFFFFFFF"/>
        <bgColor rgb="FFFEF2E8"/>
      </patternFill>
    </fill>
    <fill>
      <patternFill patternType="solid">
        <fgColor rgb="FFFFCC99"/>
        <bgColor rgb="FFFCD5B5"/>
      </patternFill>
    </fill>
    <fill>
      <patternFill patternType="solid">
        <fgColor rgb="FFCCFFCC"/>
        <bgColor rgb="FFD7E4BD"/>
      </patternFill>
    </fill>
    <fill>
      <patternFill patternType="solid">
        <fgColor rgb="FFD9D9D9"/>
        <bgColor rgb="FFD7E4BD"/>
      </patternFill>
    </fill>
    <fill>
      <patternFill patternType="solid">
        <fgColor rgb="FFFF9900"/>
        <bgColor rgb="FFFF9933"/>
      </patternFill>
    </fill>
    <fill>
      <patternFill patternType="solid">
        <fgColor rgb="FFFFC000"/>
        <bgColor rgb="FFFF9900"/>
      </patternFill>
    </fill>
    <fill>
      <patternFill patternType="solid">
        <fgColor rgb="FFD7E4BD"/>
        <bgColor rgb="FFD9D9D9"/>
      </patternFill>
    </fill>
    <fill>
      <patternFill patternType="solid">
        <fgColor rgb="FFFCD5B5"/>
        <bgColor rgb="FFFFCC99"/>
      </patternFill>
    </fill>
    <fill>
      <patternFill patternType="solid">
        <fgColor rgb="FFA6A6A6"/>
        <bgColor rgb="FFBFBFBF"/>
      </patternFill>
    </fill>
    <fill>
      <patternFill patternType="solid">
        <fgColor rgb="FFFFFF66"/>
        <bgColor indexed="64"/>
      </patternFill>
    </fill>
    <fill>
      <patternFill patternType="solid">
        <fgColor theme="0"/>
        <bgColor indexed="64"/>
      </patternFill>
    </fill>
    <fill>
      <patternFill patternType="solid">
        <fgColor theme="0"/>
        <bgColor rgb="FFFEF2E8"/>
      </patternFill>
    </fill>
    <fill>
      <patternFill patternType="solid">
        <fgColor theme="0" tint="-0.14999847407452621"/>
        <bgColor indexed="64"/>
      </patternFill>
    </fill>
  </fills>
  <borders count="60">
    <border>
      <left/>
      <right/>
      <top/>
      <bottom/>
      <diagonal/>
    </border>
    <border>
      <left style="thin">
        <color rgb="FFF79646"/>
      </left>
      <right style="thin">
        <color rgb="FFF79646"/>
      </right>
      <top style="thin">
        <color rgb="FFF79646"/>
      </top>
      <bottom style="thin">
        <color rgb="FFF79646"/>
      </bottom>
      <diagonal/>
    </border>
    <border>
      <left style="thin">
        <color rgb="FFF79646"/>
      </left>
      <right/>
      <top/>
      <bottom/>
      <diagonal/>
    </border>
    <border>
      <left/>
      <right/>
      <top/>
      <bottom style="medium">
        <color auto="1"/>
      </bottom>
      <diagonal/>
    </border>
    <border>
      <left style="medium">
        <color auto="1"/>
      </left>
      <right style="medium">
        <color auto="1"/>
      </right>
      <top style="medium">
        <color auto="1"/>
      </top>
      <bottom style="medium">
        <color auto="1"/>
      </bottom>
      <diagonal/>
    </border>
    <border>
      <left style="medium">
        <color auto="1"/>
      </left>
      <right/>
      <top style="medium">
        <color auto="1"/>
      </top>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medium">
        <color auto="1"/>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style="medium">
        <color auto="1"/>
      </right>
      <top/>
      <bottom/>
      <diagonal/>
    </border>
    <border>
      <left/>
      <right style="thin">
        <color rgb="FFF79646"/>
      </right>
      <top style="thin">
        <color rgb="FFF79646"/>
      </top>
      <bottom style="thin">
        <color rgb="FFF79646"/>
      </bottom>
      <diagonal/>
    </border>
    <border>
      <left/>
      <right style="medium">
        <color auto="1"/>
      </right>
      <top/>
      <bottom/>
      <diagonal/>
    </border>
    <border>
      <left style="medium">
        <color auto="1"/>
      </left>
      <right/>
      <top/>
      <bottom/>
      <diagonal/>
    </border>
    <border>
      <left style="medium">
        <color auto="1"/>
      </left>
      <right style="thin">
        <color rgb="FFF79646"/>
      </right>
      <top style="medium">
        <color auto="1"/>
      </top>
      <bottom/>
      <diagonal/>
    </border>
    <border>
      <left style="thin">
        <color rgb="FFF79646"/>
      </left>
      <right style="medium">
        <color auto="1"/>
      </right>
      <top style="medium">
        <color auto="1"/>
      </top>
      <bottom/>
      <diagonal/>
    </border>
    <border>
      <left style="medium">
        <color auto="1"/>
      </left>
      <right style="thin">
        <color rgb="FFF79646"/>
      </right>
      <top/>
      <bottom/>
      <diagonal/>
    </border>
    <border>
      <left style="thin">
        <color rgb="FFF79646"/>
      </left>
      <right style="medium">
        <color auto="1"/>
      </right>
      <top style="thin">
        <color rgb="FFF79646"/>
      </top>
      <bottom style="thin">
        <color rgb="FFF79646"/>
      </bottom>
      <diagonal/>
    </border>
    <border>
      <left style="medium">
        <color auto="1"/>
      </left>
      <right style="thin">
        <color rgb="FFF79646"/>
      </right>
      <top/>
      <bottom style="medium">
        <color auto="1"/>
      </bottom>
      <diagonal/>
    </border>
    <border>
      <left style="thin">
        <color rgb="FFF79646"/>
      </left>
      <right style="medium">
        <color auto="1"/>
      </right>
      <top style="thin">
        <color rgb="FFF79646"/>
      </top>
      <bottom style="medium">
        <color auto="1"/>
      </bottom>
      <diagonal/>
    </border>
    <border>
      <left style="medium">
        <color auto="1"/>
      </left>
      <right/>
      <top/>
      <bottom style="medium">
        <color auto="1"/>
      </bottom>
      <diagonal/>
    </border>
    <border>
      <left/>
      <right style="medium">
        <color auto="1"/>
      </right>
      <top/>
      <bottom style="medium">
        <color auto="1"/>
      </bottom>
      <diagonal/>
    </border>
    <border>
      <left style="medium">
        <color auto="1"/>
      </left>
      <right/>
      <top style="medium">
        <color auto="1"/>
      </top>
      <bottom style="medium">
        <color auto="1"/>
      </bottom>
      <diagonal/>
    </border>
    <border>
      <left style="thin">
        <color auto="1"/>
      </left>
      <right/>
      <top style="thin">
        <color auto="1"/>
      </top>
      <bottom/>
      <diagonal/>
    </border>
    <border>
      <left style="medium">
        <color rgb="FF99CC00"/>
      </left>
      <right/>
      <top style="thin">
        <color auto="1"/>
      </top>
      <bottom style="medium">
        <color rgb="FF99CC00"/>
      </bottom>
      <diagonal/>
    </border>
    <border>
      <left/>
      <right/>
      <top style="thin">
        <color auto="1"/>
      </top>
      <bottom style="medium">
        <color rgb="FF99CC00"/>
      </bottom>
      <diagonal/>
    </border>
    <border>
      <left style="thin">
        <color auto="1"/>
      </left>
      <right/>
      <top/>
      <bottom style="thin">
        <color auto="1"/>
      </bottom>
      <diagonal/>
    </border>
    <border>
      <left style="medium">
        <color rgb="FF99CC00"/>
      </left>
      <right/>
      <top style="medium">
        <color rgb="FF99CC00"/>
      </top>
      <bottom style="thin">
        <color auto="1"/>
      </bottom>
      <diagonal/>
    </border>
    <border>
      <left/>
      <right/>
      <top style="medium">
        <color rgb="FF99CC00"/>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hair">
        <color auto="1"/>
      </bottom>
      <diagonal/>
    </border>
    <border>
      <left style="thin">
        <color auto="1"/>
      </left>
      <right style="thin">
        <color auto="1"/>
      </right>
      <top style="hair">
        <color auto="1"/>
      </top>
      <bottom style="thin">
        <color auto="1"/>
      </bottom>
      <diagonal/>
    </border>
    <border>
      <left/>
      <right style="thin">
        <color auto="1"/>
      </right>
      <top style="thin">
        <color auto="1"/>
      </top>
      <bottom style="medium">
        <color rgb="FF99CC00"/>
      </bottom>
      <diagonal/>
    </border>
    <border>
      <left/>
      <right style="thin">
        <color auto="1"/>
      </right>
      <top style="medium">
        <color rgb="FF99CC00"/>
      </top>
      <bottom style="thin">
        <color auto="1"/>
      </bottom>
      <diagonal/>
    </border>
    <border>
      <left/>
      <right style="thin">
        <color auto="1"/>
      </right>
      <top style="thin">
        <color auto="1"/>
      </top>
      <bottom style="thin">
        <color auto="1"/>
      </bottom>
      <diagonal/>
    </border>
    <border>
      <left/>
      <right/>
      <top style="thin">
        <color auto="1"/>
      </top>
      <bottom/>
      <diagonal/>
    </border>
    <border>
      <left/>
      <right style="thin">
        <color auto="1"/>
      </right>
      <top style="thin">
        <color auto="1"/>
      </top>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right/>
      <top/>
      <bottom style="medium">
        <color rgb="FF99CC00"/>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style="thin">
        <color auto="1"/>
      </left>
      <right style="medium">
        <color auto="1"/>
      </right>
      <top style="medium">
        <color auto="1"/>
      </top>
      <bottom/>
      <diagonal/>
    </border>
    <border>
      <left style="medium">
        <color auto="1"/>
      </left>
      <right style="thin">
        <color auto="1"/>
      </right>
      <top/>
      <bottom/>
      <diagonal/>
    </border>
    <border>
      <left style="thin">
        <color auto="1"/>
      </left>
      <right style="thin">
        <color auto="1"/>
      </right>
      <top/>
      <bottom/>
      <diagonal/>
    </border>
    <border>
      <left style="thin">
        <color auto="1"/>
      </left>
      <right style="medium">
        <color auto="1"/>
      </right>
      <top/>
      <bottom/>
      <diagonal/>
    </border>
    <border>
      <left style="medium">
        <color auto="1"/>
      </left>
      <right style="thin">
        <color auto="1"/>
      </right>
      <top/>
      <bottom style="medium">
        <color auto="1"/>
      </bottom>
      <diagonal/>
    </border>
    <border>
      <left style="thin">
        <color auto="1"/>
      </left>
      <right style="thin">
        <color auto="1"/>
      </right>
      <top/>
      <bottom style="medium">
        <color auto="1"/>
      </bottom>
      <diagonal/>
    </border>
    <border>
      <left style="thin">
        <color auto="1"/>
      </left>
      <right style="medium">
        <color auto="1"/>
      </right>
      <top/>
      <bottom style="medium">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s>
  <cellStyleXfs count="4">
    <xf numFmtId="0" fontId="0" fillId="0" borderId="0"/>
    <xf numFmtId="0" fontId="1" fillId="0" borderId="0"/>
    <xf numFmtId="0" fontId="1" fillId="0" borderId="0"/>
    <xf numFmtId="0" fontId="2" fillId="2" borderId="0" applyFont="0" applyBorder="0" applyAlignment="0" applyProtection="0"/>
  </cellStyleXfs>
  <cellXfs count="324">
    <xf numFmtId="0" fontId="0" fillId="0" borderId="0" xfId="0"/>
    <xf numFmtId="0" fontId="3" fillId="0" borderId="0" xfId="0" applyFont="1" applyAlignment="1">
      <alignment horizontal="center"/>
    </xf>
    <xf numFmtId="0" fontId="1" fillId="0" borderId="0" xfId="0" applyFont="1"/>
    <xf numFmtId="0" fontId="4" fillId="0" borderId="0" xfId="0" applyFont="1" applyAlignment="1">
      <alignment vertical="center" wrapText="1"/>
    </xf>
    <xf numFmtId="0" fontId="5" fillId="0" borderId="0" xfId="0" applyFont="1" applyAlignment="1">
      <alignment vertical="center" wrapText="1"/>
    </xf>
    <xf numFmtId="0" fontId="4" fillId="0" borderId="0" xfId="0" applyFont="1" applyAlignment="1">
      <alignment horizontal="center" vertical="center" wrapText="1"/>
    </xf>
    <xf numFmtId="0" fontId="3" fillId="0" borderId="0" xfId="0" applyFont="1" applyAlignment="1">
      <alignment horizontal="center" wrapText="1"/>
    </xf>
    <xf numFmtId="0" fontId="6" fillId="0" borderId="0" xfId="0" applyFont="1" applyAlignment="1">
      <alignment vertical="center"/>
    </xf>
    <xf numFmtId="0" fontId="7" fillId="7" borderId="1" xfId="0" applyFont="1" applyFill="1" applyBorder="1" applyAlignment="1">
      <alignment horizontal="left" vertical="center"/>
    </xf>
    <xf numFmtId="0" fontId="7" fillId="0" borderId="0" xfId="0" applyFont="1" applyAlignment="1">
      <alignment horizontal="left" vertical="center"/>
    </xf>
    <xf numFmtId="0" fontId="8" fillId="0" borderId="0" xfId="0" applyFont="1" applyAlignment="1">
      <alignment vertical="center"/>
    </xf>
    <xf numFmtId="0" fontId="9" fillId="7" borderId="1" xfId="0" applyFont="1" applyFill="1" applyBorder="1" applyAlignment="1">
      <alignment horizontal="left" vertical="center"/>
    </xf>
    <xf numFmtId="0" fontId="5" fillId="0" borderId="2" xfId="0" applyFont="1" applyBorder="1" applyAlignment="1">
      <alignment vertical="center" wrapText="1"/>
    </xf>
    <xf numFmtId="0" fontId="10" fillId="0" borderId="0" xfId="0" applyFont="1" applyAlignment="1">
      <alignment horizontal="right" vertical="center"/>
    </xf>
    <xf numFmtId="164" fontId="10" fillId="7" borderId="1" xfId="0" applyNumberFormat="1" applyFont="1" applyFill="1" applyBorder="1" applyAlignment="1">
      <alignment horizontal="left" vertical="center"/>
    </xf>
    <xf numFmtId="0" fontId="11" fillId="0" borderId="0" xfId="0" applyFont="1" applyAlignment="1">
      <alignment horizontal="left" vertical="center" wrapText="1"/>
    </xf>
    <xf numFmtId="0" fontId="12" fillId="0" borderId="3" xfId="0" applyFont="1" applyBorder="1" applyAlignment="1">
      <alignment vertical="center" wrapText="1"/>
    </xf>
    <xf numFmtId="0" fontId="9" fillId="0" borderId="3" xfId="0" applyFont="1" applyBorder="1"/>
    <xf numFmtId="0" fontId="14" fillId="6" borderId="5" xfId="0" applyFont="1" applyFill="1" applyBorder="1" applyAlignment="1">
      <alignment vertical="center" wrapText="1"/>
    </xf>
    <xf numFmtId="0" fontId="15" fillId="6" borderId="6" xfId="0" applyFont="1" applyFill="1" applyBorder="1" applyAlignment="1">
      <alignment vertical="center" wrapText="1"/>
    </xf>
    <xf numFmtId="0" fontId="15" fillId="6" borderId="7" xfId="0" applyFont="1" applyFill="1" applyBorder="1" applyAlignment="1">
      <alignment vertical="center" wrapText="1"/>
    </xf>
    <xf numFmtId="0" fontId="13" fillId="0" borderId="0" xfId="0" applyFont="1"/>
    <xf numFmtId="0" fontId="14" fillId="6" borderId="8" xfId="0" applyFont="1" applyFill="1" applyBorder="1" applyAlignment="1">
      <alignment horizontal="center" vertical="center" wrapText="1"/>
    </xf>
    <xf numFmtId="0" fontId="13" fillId="6" borderId="9" xfId="0" applyFont="1" applyFill="1" applyBorder="1" applyAlignment="1">
      <alignment horizontal="center" vertical="center" wrapText="1"/>
    </xf>
    <xf numFmtId="0" fontId="13" fillId="6" borderId="10" xfId="0" applyFont="1" applyFill="1" applyBorder="1" applyAlignment="1">
      <alignment horizontal="center" vertical="center" wrapText="1"/>
    </xf>
    <xf numFmtId="0" fontId="13" fillId="6" borderId="11" xfId="0" applyFont="1" applyFill="1" applyBorder="1" applyAlignment="1">
      <alignment horizontal="center" vertical="center" wrapText="1"/>
    </xf>
    <xf numFmtId="0" fontId="14" fillId="7" borderId="12" xfId="0" applyFont="1" applyFill="1" applyBorder="1" applyAlignment="1">
      <alignment horizontal="center" vertical="center"/>
    </xf>
    <xf numFmtId="0" fontId="14" fillId="6" borderId="0" xfId="0" applyFont="1" applyFill="1" applyAlignment="1">
      <alignment horizontal="center" vertical="center" wrapText="1"/>
    </xf>
    <xf numFmtId="0" fontId="14" fillId="7" borderId="1" xfId="0" applyFont="1" applyFill="1" applyBorder="1" applyAlignment="1">
      <alignment horizontal="center" vertical="center"/>
    </xf>
    <xf numFmtId="0" fontId="14" fillId="6" borderId="13" xfId="0" applyFont="1" applyFill="1" applyBorder="1" applyAlignment="1">
      <alignment horizontal="center" vertical="center" wrapText="1"/>
    </xf>
    <xf numFmtId="0" fontId="1" fillId="0" borderId="0" xfId="0" applyFont="1" applyAlignment="1">
      <alignment horizontal="left" vertical="center" wrapText="1"/>
    </xf>
    <xf numFmtId="0" fontId="13" fillId="5" borderId="14" xfId="0" applyFont="1" applyFill="1" applyBorder="1" applyAlignment="1">
      <alignment horizontal="center" vertical="center" wrapText="1"/>
    </xf>
    <xf numFmtId="165" fontId="13" fillId="5" borderId="14" xfId="0" applyNumberFormat="1" applyFont="1" applyFill="1" applyBorder="1" applyAlignment="1">
      <alignment horizontal="center" vertical="center" wrapText="1"/>
    </xf>
    <xf numFmtId="165" fontId="13" fillId="5" borderId="0" xfId="0" applyNumberFormat="1" applyFont="1" applyFill="1" applyAlignment="1">
      <alignment horizontal="center" vertical="center" wrapText="1"/>
    </xf>
    <xf numFmtId="165" fontId="13" fillId="5" borderId="13" xfId="0" applyNumberFormat="1" applyFont="1" applyFill="1" applyBorder="1" applyAlignment="1">
      <alignment horizontal="center" vertical="center" wrapText="1"/>
    </xf>
    <xf numFmtId="166" fontId="14" fillId="7" borderId="16" xfId="0" applyNumberFormat="1" applyFont="1" applyFill="1" applyBorder="1" applyAlignment="1">
      <alignment horizontal="left" vertical="center"/>
    </xf>
    <xf numFmtId="166" fontId="14" fillId="7" borderId="18" xfId="0" applyNumberFormat="1" applyFont="1" applyFill="1" applyBorder="1" applyAlignment="1">
      <alignment horizontal="left" vertical="center"/>
    </xf>
    <xf numFmtId="0" fontId="13" fillId="7" borderId="20" xfId="0" applyFont="1" applyFill="1" applyBorder="1" applyAlignment="1">
      <alignment horizontal="left" vertical="center"/>
    </xf>
    <xf numFmtId="0" fontId="12" fillId="0" borderId="6" xfId="0" applyFont="1" applyBorder="1" applyAlignment="1">
      <alignment vertical="center" wrapText="1"/>
    </xf>
    <xf numFmtId="0" fontId="9" fillId="0" borderId="0" xfId="0" applyFont="1"/>
    <xf numFmtId="165" fontId="17" fillId="8" borderId="9" xfId="0" applyNumberFormat="1" applyFont="1" applyFill="1" applyBorder="1" applyAlignment="1">
      <alignment horizontal="left" wrapText="1"/>
    </xf>
    <xf numFmtId="0" fontId="18" fillId="8" borderId="3" xfId="0" applyFont="1" applyFill="1" applyBorder="1" applyAlignment="1">
      <alignment horizontal="left" wrapText="1"/>
    </xf>
    <xf numFmtId="0" fontId="13" fillId="5" borderId="21" xfId="0" applyFont="1" applyFill="1" applyBorder="1" applyAlignment="1">
      <alignment horizontal="center" vertical="center" wrapText="1"/>
    </xf>
    <xf numFmtId="165" fontId="13" fillId="5" borderId="21" xfId="0" applyNumberFormat="1" applyFont="1" applyFill="1" applyBorder="1" applyAlignment="1">
      <alignment horizontal="center" vertical="center" wrapText="1"/>
    </xf>
    <xf numFmtId="165" fontId="13" fillId="5" borderId="3" xfId="0" applyNumberFormat="1" applyFont="1" applyFill="1" applyBorder="1" applyAlignment="1">
      <alignment horizontal="center" vertical="center" wrapText="1"/>
    </xf>
    <xf numFmtId="165" fontId="13" fillId="5" borderId="22" xfId="0" applyNumberFormat="1" applyFont="1" applyFill="1" applyBorder="1" applyAlignment="1">
      <alignment horizontal="center" vertical="center" wrapText="1"/>
    </xf>
    <xf numFmtId="0" fontId="12" fillId="0" borderId="9" xfId="0" applyFont="1" applyBorder="1" applyAlignment="1">
      <alignment vertical="center"/>
    </xf>
    <xf numFmtId="0" fontId="19" fillId="0" borderId="0" xfId="0" applyFont="1" applyAlignment="1">
      <alignment vertical="center" wrapText="1"/>
    </xf>
    <xf numFmtId="165" fontId="13" fillId="6" borderId="14" xfId="0" applyNumberFormat="1" applyFont="1" applyFill="1" applyBorder="1" applyAlignment="1">
      <alignment horizontal="center" vertical="center" wrapText="1"/>
    </xf>
    <xf numFmtId="165" fontId="13" fillId="6" borderId="0" xfId="0" applyNumberFormat="1" applyFont="1" applyFill="1" applyAlignment="1">
      <alignment horizontal="center" vertical="center" wrapText="1"/>
    </xf>
    <xf numFmtId="165" fontId="13" fillId="6" borderId="13" xfId="0" applyNumberFormat="1" applyFont="1" applyFill="1" applyBorder="1" applyAlignment="1">
      <alignment horizontal="center" vertical="center" wrapText="1"/>
    </xf>
    <xf numFmtId="167" fontId="14" fillId="6" borderId="21" xfId="0" applyNumberFormat="1" applyFont="1" applyFill="1" applyBorder="1" applyAlignment="1">
      <alignment horizontal="center" vertical="center" wrapText="1"/>
    </xf>
    <xf numFmtId="167" fontId="14" fillId="6" borderId="3" xfId="0" applyNumberFormat="1" applyFont="1" applyFill="1" applyBorder="1" applyAlignment="1">
      <alignment horizontal="center" vertical="center" wrapText="1"/>
    </xf>
    <xf numFmtId="167" fontId="14" fillId="6" borderId="22" xfId="0" applyNumberFormat="1" applyFont="1" applyFill="1" applyBorder="1" applyAlignment="1">
      <alignment horizontal="center" vertical="center" wrapText="1"/>
    </xf>
    <xf numFmtId="0" fontId="14" fillId="0" borderId="0" xfId="0" applyFont="1" applyAlignment="1">
      <alignment horizontal="center" vertical="center" wrapText="1"/>
    </xf>
    <xf numFmtId="0" fontId="9" fillId="0" borderId="0" xfId="0" applyFont="1" applyAlignment="1">
      <alignment horizontal="left" vertical="center" wrapText="1"/>
    </xf>
    <xf numFmtId="0" fontId="5" fillId="5" borderId="24" xfId="0" applyFont="1" applyFill="1" applyBorder="1" applyAlignment="1">
      <alignment vertical="center" wrapText="1"/>
    </xf>
    <xf numFmtId="0" fontId="5" fillId="5" borderId="25" xfId="0" applyFont="1" applyFill="1" applyBorder="1" applyAlignment="1">
      <alignment vertical="center"/>
    </xf>
    <xf numFmtId="0" fontId="20" fillId="5" borderId="26" xfId="0" applyFont="1" applyFill="1" applyBorder="1" applyAlignment="1">
      <alignment vertical="center" wrapText="1"/>
    </xf>
    <xf numFmtId="0" fontId="5" fillId="5" borderId="27" xfId="0" applyFont="1" applyFill="1" applyBorder="1" applyAlignment="1">
      <alignment vertical="center" wrapText="1"/>
    </xf>
    <xf numFmtId="0" fontId="13" fillId="5" borderId="28" xfId="0" applyFont="1" applyFill="1" applyBorder="1" applyAlignment="1">
      <alignment vertical="center"/>
    </xf>
    <xf numFmtId="0" fontId="9" fillId="5" borderId="29" xfId="0" applyFont="1" applyFill="1" applyBorder="1" applyAlignment="1">
      <alignment vertical="center" wrapText="1"/>
    </xf>
    <xf numFmtId="0" fontId="15" fillId="6" borderId="31" xfId="0" applyFont="1" applyFill="1" applyBorder="1" applyAlignment="1">
      <alignment vertical="center" wrapText="1"/>
    </xf>
    <xf numFmtId="0" fontId="15" fillId="6" borderId="32" xfId="0" applyFont="1" applyFill="1" applyBorder="1" applyAlignment="1">
      <alignment vertical="center" wrapText="1"/>
    </xf>
    <xf numFmtId="0" fontId="15" fillId="6" borderId="33" xfId="0" applyFont="1" applyFill="1" applyBorder="1" applyAlignment="1">
      <alignment horizontal="center" vertical="center" wrapText="1"/>
    </xf>
    <xf numFmtId="0" fontId="21" fillId="3" borderId="31" xfId="0" applyFont="1" applyFill="1" applyBorder="1" applyAlignment="1">
      <alignment horizontal="center" vertical="center" wrapText="1"/>
    </xf>
    <xf numFmtId="0" fontId="21" fillId="3" borderId="32" xfId="0" applyFont="1" applyFill="1" applyBorder="1"/>
    <xf numFmtId="0" fontId="15" fillId="3" borderId="32" xfId="0" applyFont="1" applyFill="1" applyBorder="1" applyAlignment="1">
      <alignment vertical="center" wrapText="1"/>
    </xf>
    <xf numFmtId="0" fontId="15" fillId="3" borderId="32" xfId="0" applyFont="1" applyFill="1" applyBorder="1" applyAlignment="1">
      <alignment horizontal="right" vertical="center" wrapText="1"/>
    </xf>
    <xf numFmtId="165" fontId="15" fillId="3" borderId="30" xfId="0" applyNumberFormat="1" applyFont="1" applyFill="1" applyBorder="1" applyAlignment="1">
      <alignment horizontal="center" vertical="center" wrapText="1"/>
    </xf>
    <xf numFmtId="165" fontId="21" fillId="0" borderId="34" xfId="0" applyNumberFormat="1" applyFont="1" applyBorder="1" applyAlignment="1">
      <alignment horizontal="center" vertical="center" wrapText="1"/>
    </xf>
    <xf numFmtId="165" fontId="21" fillId="0" borderId="0" xfId="0" applyNumberFormat="1" applyFont="1" applyAlignment="1">
      <alignment horizontal="center" vertical="center" wrapText="1"/>
    </xf>
    <xf numFmtId="49" fontId="21" fillId="0" borderId="35" xfId="0" applyNumberFormat="1" applyFont="1" applyBorder="1" applyAlignment="1">
      <alignment horizontal="center" vertical="center" wrapText="1"/>
    </xf>
    <xf numFmtId="0" fontId="14" fillId="0" borderId="0" xfId="0" applyFont="1" applyAlignment="1">
      <alignment horizontal="right" vertical="center" wrapText="1"/>
    </xf>
    <xf numFmtId="168" fontId="14" fillId="0" borderId="0" xfId="0" applyNumberFormat="1" applyFont="1" applyAlignment="1">
      <alignment horizontal="center" vertical="center" wrapText="1"/>
    </xf>
    <xf numFmtId="0" fontId="20" fillId="5" borderId="36" xfId="0" applyFont="1" applyFill="1" applyBorder="1" applyAlignment="1">
      <alignment vertical="center" wrapText="1"/>
    </xf>
    <xf numFmtId="0" fontId="13" fillId="5" borderId="29" xfId="0" applyFont="1" applyFill="1" applyBorder="1" applyAlignment="1">
      <alignment vertical="center" wrapText="1"/>
    </xf>
    <xf numFmtId="0" fontId="13" fillId="5" borderId="37" xfId="0" applyFont="1" applyFill="1" applyBorder="1" applyAlignment="1">
      <alignment vertical="center" wrapText="1"/>
    </xf>
    <xf numFmtId="0" fontId="15" fillId="3" borderId="38" xfId="0" applyFont="1" applyFill="1" applyBorder="1" applyAlignment="1">
      <alignment horizontal="right" vertical="center" wrapText="1"/>
    </xf>
    <xf numFmtId="0" fontId="5" fillId="0" borderId="0" xfId="0" applyFont="1" applyAlignment="1">
      <alignment horizontal="center" vertical="center" wrapText="1"/>
    </xf>
    <xf numFmtId="0" fontId="5" fillId="5" borderId="39" xfId="0" applyFont="1" applyFill="1" applyBorder="1" applyAlignment="1">
      <alignment vertical="center"/>
    </xf>
    <xf numFmtId="0" fontId="20" fillId="5" borderId="39" xfId="0" applyFont="1" applyFill="1" applyBorder="1" applyAlignment="1">
      <alignment vertical="center" wrapText="1"/>
    </xf>
    <xf numFmtId="0" fontId="20" fillId="5" borderId="40" xfId="0" applyFont="1" applyFill="1" applyBorder="1" applyAlignment="1">
      <alignment vertical="center" wrapText="1"/>
    </xf>
    <xf numFmtId="0" fontId="13" fillId="5" borderId="41" xfId="0" applyFont="1" applyFill="1" applyBorder="1" applyAlignment="1">
      <alignment vertical="center"/>
    </xf>
    <xf numFmtId="0" fontId="9" fillId="5" borderId="41" xfId="0" applyFont="1" applyFill="1" applyBorder="1" applyAlignment="1">
      <alignment vertical="center" wrapText="1"/>
    </xf>
    <xf numFmtId="0" fontId="9" fillId="5" borderId="42" xfId="0" applyFont="1" applyFill="1" applyBorder="1" applyAlignment="1">
      <alignment vertical="center" wrapText="1"/>
    </xf>
    <xf numFmtId="0" fontId="21" fillId="3" borderId="32" xfId="0" applyFont="1" applyFill="1" applyBorder="1" applyAlignment="1">
      <alignment vertical="center" wrapText="1"/>
    </xf>
    <xf numFmtId="0" fontId="13" fillId="0" borderId="0" xfId="0" applyFont="1" applyAlignment="1">
      <alignment horizontal="center" vertical="center" wrapText="1"/>
    </xf>
    <xf numFmtId="169" fontId="13" fillId="0" borderId="0" xfId="0" applyNumberFormat="1" applyFont="1" applyAlignment="1">
      <alignment horizontal="center" vertical="center" wrapText="1"/>
    </xf>
    <xf numFmtId="169" fontId="23" fillId="0" borderId="0" xfId="0" applyNumberFormat="1" applyFont="1" applyAlignment="1">
      <alignment horizontal="center" vertical="center" wrapText="1"/>
    </xf>
    <xf numFmtId="165" fontId="13" fillId="0" borderId="32" xfId="0" applyNumberFormat="1" applyFont="1" applyBorder="1" applyAlignment="1">
      <alignment horizontal="center" vertical="center" wrapText="1"/>
    </xf>
    <xf numFmtId="0" fontId="20" fillId="5" borderId="44" xfId="0" applyFont="1" applyFill="1" applyBorder="1" applyAlignment="1">
      <alignment vertical="center" wrapText="1"/>
    </xf>
    <xf numFmtId="0" fontId="15" fillId="3" borderId="31" xfId="0" applyFont="1" applyFill="1" applyBorder="1" applyAlignment="1">
      <alignment vertical="center" wrapText="1"/>
    </xf>
    <xf numFmtId="166" fontId="21" fillId="0" borderId="35" xfId="0" applyNumberFormat="1" applyFont="1" applyBorder="1" applyAlignment="1">
      <alignment horizontal="center" vertical="center" wrapText="1"/>
    </xf>
    <xf numFmtId="0" fontId="9" fillId="0" borderId="0" xfId="0" applyFont="1" applyAlignment="1">
      <alignment horizontal="center" vertical="center" wrapText="1"/>
    </xf>
    <xf numFmtId="0" fontId="7" fillId="0" borderId="0" xfId="0" applyFont="1" applyAlignment="1">
      <alignment vertical="center"/>
    </xf>
    <xf numFmtId="0" fontId="1" fillId="0" borderId="0" xfId="0" applyFont="1" applyAlignment="1">
      <alignment vertical="center"/>
    </xf>
    <xf numFmtId="0" fontId="3" fillId="0" borderId="0" xfId="0" applyFont="1" applyAlignment="1">
      <alignment horizontal="center" vertical="center"/>
    </xf>
    <xf numFmtId="0" fontId="0" fillId="10" borderId="0" xfId="0" applyFill="1"/>
    <xf numFmtId="0" fontId="26" fillId="10" borderId="0" xfId="0" applyFont="1" applyFill="1" applyAlignment="1">
      <alignment vertical="center" wrapText="1"/>
    </xf>
    <xf numFmtId="0" fontId="26" fillId="10" borderId="0" xfId="0" applyFont="1" applyFill="1" applyAlignment="1">
      <alignment horizontal="center" vertical="center" wrapText="1"/>
    </xf>
    <xf numFmtId="0" fontId="9" fillId="10" borderId="0" xfId="0" applyFont="1" applyFill="1"/>
    <xf numFmtId="0" fontId="9" fillId="10" borderId="0" xfId="0" applyFont="1" applyFill="1" applyAlignment="1">
      <alignment vertical="center" wrapText="1"/>
    </xf>
    <xf numFmtId="0" fontId="27" fillId="10" borderId="0" xfId="0" applyFont="1" applyFill="1" applyAlignment="1">
      <alignment vertical="center"/>
    </xf>
    <xf numFmtId="0" fontId="9" fillId="10" borderId="0" xfId="0" applyFont="1" applyFill="1" applyAlignment="1">
      <alignment vertical="center"/>
    </xf>
    <xf numFmtId="0" fontId="15" fillId="10" borderId="0" xfId="0" applyFont="1" applyFill="1" applyAlignment="1">
      <alignment horizontal="right" vertical="center"/>
    </xf>
    <xf numFmtId="164" fontId="15" fillId="10" borderId="0" xfId="0" applyNumberFormat="1" applyFont="1" applyFill="1" applyAlignment="1">
      <alignment horizontal="left" vertical="center"/>
    </xf>
    <xf numFmtId="0" fontId="9" fillId="5" borderId="24" xfId="0" applyFont="1" applyFill="1" applyBorder="1" applyAlignment="1">
      <alignment vertical="center"/>
    </xf>
    <xf numFmtId="0" fontId="9" fillId="5" borderId="27" xfId="0" applyFont="1" applyFill="1" applyBorder="1" applyAlignment="1">
      <alignment vertical="center"/>
    </xf>
    <xf numFmtId="0" fontId="30" fillId="6" borderId="30" xfId="0" applyFont="1" applyFill="1" applyBorder="1" applyAlignment="1">
      <alignment vertical="center" wrapText="1"/>
    </xf>
    <xf numFmtId="0" fontId="1" fillId="0" borderId="0" xfId="0" applyFont="1" applyAlignment="1">
      <alignment wrapText="1"/>
    </xf>
    <xf numFmtId="0" fontId="0" fillId="0" borderId="0" xfId="0" applyAlignment="1">
      <alignment horizontal="center" vertical="center" wrapText="1"/>
    </xf>
    <xf numFmtId="0" fontId="32" fillId="0" borderId="0" xfId="0" applyFont="1"/>
    <xf numFmtId="0" fontId="32" fillId="10" borderId="0" xfId="0" applyFont="1" applyFill="1"/>
    <xf numFmtId="0" fontId="33" fillId="0" borderId="0" xfId="0" applyFont="1" applyAlignment="1">
      <alignment vertical="center"/>
    </xf>
    <xf numFmtId="0" fontId="34" fillId="0" borderId="0" xfId="0" applyFont="1" applyAlignment="1">
      <alignment vertical="center"/>
    </xf>
    <xf numFmtId="0" fontId="35" fillId="10" borderId="0" xfId="0" applyFont="1" applyFill="1"/>
    <xf numFmtId="0" fontId="36" fillId="10" borderId="0" xfId="0" applyFont="1" applyFill="1" applyAlignment="1">
      <alignment horizontal="center"/>
    </xf>
    <xf numFmtId="0" fontId="36" fillId="5" borderId="0" xfId="0" applyFont="1" applyFill="1" applyAlignment="1">
      <alignment horizontal="center"/>
    </xf>
    <xf numFmtId="0" fontId="37" fillId="5" borderId="0" xfId="0" applyFont="1" applyFill="1" applyAlignment="1">
      <alignment horizontal="left" vertical="center" indent="1"/>
    </xf>
    <xf numFmtId="0" fontId="37" fillId="5" borderId="0" xfId="0" applyFont="1" applyFill="1" applyAlignment="1">
      <alignment horizontal="center"/>
    </xf>
    <xf numFmtId="0" fontId="36" fillId="10" borderId="0" xfId="0" applyFont="1" applyFill="1"/>
    <xf numFmtId="0" fontId="36" fillId="0" borderId="0" xfId="0" applyFont="1"/>
    <xf numFmtId="0" fontId="32" fillId="10" borderId="0" xfId="0" applyFont="1" applyFill="1" applyAlignment="1">
      <alignment horizontal="center"/>
    </xf>
    <xf numFmtId="0" fontId="32" fillId="6" borderId="5" xfId="0" applyFont="1" applyFill="1" applyBorder="1" applyAlignment="1">
      <alignment horizontal="left"/>
    </xf>
    <xf numFmtId="0" fontId="32" fillId="10" borderId="9" xfId="0" applyFont="1" applyFill="1" applyBorder="1" applyAlignment="1">
      <alignment horizontal="left" vertical="center" indent="1"/>
    </xf>
    <xf numFmtId="170" fontId="32" fillId="10" borderId="9" xfId="0" applyNumberFormat="1" applyFont="1" applyFill="1" applyBorder="1" applyAlignment="1">
      <alignment horizontal="center"/>
    </xf>
    <xf numFmtId="170" fontId="32" fillId="10" borderId="10" xfId="0" applyNumberFormat="1" applyFont="1" applyFill="1" applyBorder="1" applyAlignment="1">
      <alignment horizontal="center"/>
    </xf>
    <xf numFmtId="0" fontId="32" fillId="6" borderId="14" xfId="0" applyFont="1" applyFill="1" applyBorder="1" applyAlignment="1">
      <alignment horizontal="left"/>
    </xf>
    <xf numFmtId="0" fontId="32" fillId="10" borderId="0" xfId="0" applyFont="1" applyFill="1" applyAlignment="1">
      <alignment horizontal="left" vertical="center" indent="1"/>
    </xf>
    <xf numFmtId="170" fontId="32" fillId="10" borderId="0" xfId="0" applyNumberFormat="1" applyFont="1" applyFill="1" applyAlignment="1">
      <alignment horizontal="center"/>
    </xf>
    <xf numFmtId="170" fontId="32" fillId="10" borderId="13" xfId="0" applyNumberFormat="1" applyFont="1" applyFill="1" applyBorder="1" applyAlignment="1">
      <alignment horizontal="center"/>
    </xf>
    <xf numFmtId="0" fontId="36" fillId="6" borderId="21" xfId="0" applyFont="1" applyFill="1" applyBorder="1" applyAlignment="1">
      <alignment horizontal="right"/>
    </xf>
    <xf numFmtId="0" fontId="36" fillId="6" borderId="3" xfId="0" applyFont="1" applyFill="1" applyBorder="1" applyAlignment="1">
      <alignment horizontal="right"/>
    </xf>
    <xf numFmtId="170" fontId="36" fillId="6" borderId="3" xfId="0" applyNumberFormat="1" applyFont="1" applyFill="1" applyBorder="1" applyAlignment="1">
      <alignment horizontal="center"/>
    </xf>
    <xf numFmtId="170" fontId="36" fillId="6" borderId="22" xfId="0" applyNumberFormat="1" applyFont="1" applyFill="1" applyBorder="1" applyAlignment="1">
      <alignment horizontal="center"/>
    </xf>
    <xf numFmtId="0" fontId="32" fillId="11" borderId="5" xfId="0" applyFont="1" applyFill="1" applyBorder="1" applyAlignment="1">
      <alignment horizontal="left"/>
    </xf>
    <xf numFmtId="171" fontId="32" fillId="10" borderId="9" xfId="0" applyNumberFormat="1" applyFont="1" applyFill="1" applyBorder="1" applyAlignment="1">
      <alignment horizontal="center"/>
    </xf>
    <xf numFmtId="171" fontId="32" fillId="10" borderId="10" xfId="0" applyNumberFormat="1" applyFont="1" applyFill="1" applyBorder="1" applyAlignment="1">
      <alignment horizontal="center"/>
    </xf>
    <xf numFmtId="0" fontId="32" fillId="11" borderId="14" xfId="0" applyFont="1" applyFill="1" applyBorder="1" applyAlignment="1">
      <alignment horizontal="left"/>
    </xf>
    <xf numFmtId="171" fontId="32" fillId="10" borderId="0" xfId="0" applyNumberFormat="1" applyFont="1" applyFill="1" applyAlignment="1">
      <alignment horizontal="center"/>
    </xf>
    <xf numFmtId="171" fontId="32" fillId="10" borderId="13" xfId="0" applyNumberFormat="1" applyFont="1" applyFill="1" applyBorder="1" applyAlignment="1">
      <alignment horizontal="center"/>
    </xf>
    <xf numFmtId="0" fontId="32" fillId="11" borderId="0" xfId="0" applyFont="1" applyFill="1" applyAlignment="1">
      <alignment horizontal="left" vertical="center" indent="1"/>
    </xf>
    <xf numFmtId="171" fontId="32" fillId="11" borderId="0" xfId="0" applyNumberFormat="1" applyFont="1" applyFill="1" applyAlignment="1">
      <alignment horizontal="center"/>
    </xf>
    <xf numFmtId="171" fontId="32" fillId="11" borderId="13" xfId="0" applyNumberFormat="1" applyFont="1" applyFill="1" applyBorder="1" applyAlignment="1">
      <alignment horizontal="center"/>
    </xf>
    <xf numFmtId="172" fontId="32" fillId="10" borderId="0" xfId="0" applyNumberFormat="1" applyFont="1" applyFill="1" applyAlignment="1">
      <alignment horizontal="center"/>
    </xf>
    <xf numFmtId="172" fontId="32" fillId="10" borderId="13" xfId="0" applyNumberFormat="1" applyFont="1" applyFill="1" applyBorder="1" applyAlignment="1">
      <alignment horizontal="center"/>
    </xf>
    <xf numFmtId="0" fontId="36" fillId="11" borderId="21" xfId="0" applyFont="1" applyFill="1" applyBorder="1"/>
    <xf numFmtId="0" fontId="36" fillId="11" borderId="3" xfId="0" applyFont="1" applyFill="1" applyBorder="1" applyAlignment="1">
      <alignment horizontal="right"/>
    </xf>
    <xf numFmtId="170" fontId="36" fillId="11" borderId="3" xfId="0" applyNumberFormat="1" applyFont="1" applyFill="1" applyBorder="1" applyAlignment="1">
      <alignment horizontal="center"/>
    </xf>
    <xf numFmtId="170" fontId="36" fillId="11" borderId="22" xfId="0" applyNumberFormat="1" applyFont="1" applyFill="1" applyBorder="1" applyAlignment="1">
      <alignment horizontal="center"/>
    </xf>
    <xf numFmtId="0" fontId="32" fillId="10" borderId="0" xfId="0" applyFont="1" applyFill="1" applyAlignment="1">
      <alignment horizontal="left"/>
    </xf>
    <xf numFmtId="0" fontId="32" fillId="12" borderId="5" xfId="0" applyFont="1" applyFill="1" applyBorder="1" applyAlignment="1">
      <alignment horizontal="left"/>
    </xf>
    <xf numFmtId="0" fontId="32" fillId="10" borderId="9" xfId="0" applyFont="1" applyFill="1" applyBorder="1" applyAlignment="1">
      <alignment horizontal="left"/>
    </xf>
    <xf numFmtId="0" fontId="32" fillId="0" borderId="0" xfId="0" applyFont="1" applyAlignment="1">
      <alignment horizontal="left"/>
    </xf>
    <xf numFmtId="0" fontId="38" fillId="10" borderId="0" xfId="0" applyFont="1" applyFill="1" applyAlignment="1">
      <alignment horizontal="left"/>
    </xf>
    <xf numFmtId="0" fontId="32" fillId="12" borderId="14" xfId="0" applyFont="1" applyFill="1" applyBorder="1" applyAlignment="1">
      <alignment horizontal="left"/>
    </xf>
    <xf numFmtId="0" fontId="36" fillId="12" borderId="21" xfId="0" applyFont="1" applyFill="1" applyBorder="1"/>
    <xf numFmtId="0" fontId="36" fillId="12" borderId="3" xfId="0" applyFont="1" applyFill="1" applyBorder="1" applyAlignment="1">
      <alignment horizontal="right"/>
    </xf>
    <xf numFmtId="170" fontId="36" fillId="12" borderId="3" xfId="0" applyNumberFormat="1" applyFont="1" applyFill="1" applyBorder="1" applyAlignment="1">
      <alignment horizontal="center"/>
    </xf>
    <xf numFmtId="170" fontId="36" fillId="12" borderId="22" xfId="0" applyNumberFormat="1" applyFont="1" applyFill="1" applyBorder="1" applyAlignment="1">
      <alignment horizontal="center"/>
    </xf>
    <xf numFmtId="3" fontId="32" fillId="10" borderId="0" xfId="0" applyNumberFormat="1" applyFont="1" applyFill="1" applyAlignment="1">
      <alignment horizontal="center"/>
    </xf>
    <xf numFmtId="0" fontId="39" fillId="10" borderId="0" xfId="0" applyFont="1" applyFill="1" applyAlignment="1">
      <alignment horizontal="center"/>
    </xf>
    <xf numFmtId="0" fontId="32" fillId="13" borderId="5" xfId="0" applyFont="1" applyFill="1" applyBorder="1" applyAlignment="1">
      <alignment horizontal="left"/>
    </xf>
    <xf numFmtId="0" fontId="32" fillId="13" borderId="14" xfId="0" applyFont="1" applyFill="1" applyBorder="1" applyAlignment="1">
      <alignment horizontal="left"/>
    </xf>
    <xf numFmtId="0" fontId="36" fillId="13" borderId="21" xfId="0" applyFont="1" applyFill="1" applyBorder="1"/>
    <xf numFmtId="0" fontId="36" fillId="13" borderId="3" xfId="0" applyFont="1" applyFill="1" applyBorder="1" applyAlignment="1">
      <alignment horizontal="right"/>
    </xf>
    <xf numFmtId="171" fontId="36" fillId="13" borderId="3" xfId="0" applyNumberFormat="1" applyFont="1" applyFill="1" applyBorder="1" applyAlignment="1">
      <alignment horizontal="center"/>
    </xf>
    <xf numFmtId="171" fontId="36" fillId="13" borderId="22" xfId="0" applyNumberFormat="1" applyFont="1" applyFill="1" applyBorder="1" applyAlignment="1">
      <alignment horizontal="center"/>
    </xf>
    <xf numFmtId="0" fontId="40" fillId="10" borderId="0" xfId="0" applyFont="1" applyFill="1" applyAlignment="1">
      <alignment horizontal="right"/>
    </xf>
    <xf numFmtId="0" fontId="41" fillId="10" borderId="0" xfId="0" applyFont="1" applyFill="1" applyAlignment="1">
      <alignment horizontal="center"/>
    </xf>
    <xf numFmtId="0" fontId="41" fillId="10" borderId="0" xfId="0" applyFont="1" applyFill="1" applyAlignment="1">
      <alignment horizontal="left"/>
    </xf>
    <xf numFmtId="0" fontId="38" fillId="0" borderId="0" xfId="0" applyFont="1"/>
    <xf numFmtId="0" fontId="38" fillId="0" borderId="0" xfId="0" applyFont="1" applyAlignment="1">
      <alignment horizontal="center"/>
    </xf>
    <xf numFmtId="0" fontId="38" fillId="10" borderId="0" xfId="0" applyFont="1" applyFill="1"/>
    <xf numFmtId="0" fontId="38" fillId="10" borderId="0" xfId="0" applyFont="1" applyFill="1" applyAlignment="1">
      <alignment horizontal="center"/>
    </xf>
    <xf numFmtId="0" fontId="30" fillId="10" borderId="0" xfId="0" applyFont="1" applyFill="1"/>
    <xf numFmtId="0" fontId="27" fillId="0" borderId="0" xfId="0" applyFont="1" applyAlignment="1">
      <alignment horizontal="right" vertical="center"/>
    </xf>
    <xf numFmtId="0" fontId="19" fillId="10" borderId="0" xfId="0" applyFont="1" applyFill="1" applyAlignment="1">
      <alignment horizontal="left" vertical="center"/>
    </xf>
    <xf numFmtId="0" fontId="1" fillId="10" borderId="0" xfId="0" applyFont="1" applyFill="1"/>
    <xf numFmtId="0" fontId="43" fillId="10" borderId="0" xfId="0" applyFont="1" applyFill="1" applyAlignment="1">
      <alignment horizontal="right"/>
    </xf>
    <xf numFmtId="0" fontId="15" fillId="10" borderId="0" xfId="0" applyFont="1" applyFill="1"/>
    <xf numFmtId="0" fontId="0" fillId="5" borderId="0" xfId="0" applyFill="1"/>
    <xf numFmtId="0" fontId="30" fillId="5" borderId="0" xfId="0" applyFont="1" applyFill="1" applyAlignment="1">
      <alignment horizontal="right"/>
    </xf>
    <xf numFmtId="168" fontId="29" fillId="6" borderId="4" xfId="0" applyNumberFormat="1" applyFont="1" applyFill="1" applyBorder="1" applyAlignment="1">
      <alignment horizontal="center"/>
    </xf>
    <xf numFmtId="0" fontId="30" fillId="10" borderId="0" xfId="0" applyFont="1" applyFill="1" applyAlignment="1">
      <alignment horizontal="right"/>
    </xf>
    <xf numFmtId="0" fontId="29" fillId="10" borderId="0" xfId="0" applyFont="1" applyFill="1" applyAlignment="1">
      <alignment horizontal="center"/>
    </xf>
    <xf numFmtId="0" fontId="44" fillId="10" borderId="0" xfId="0" applyFont="1" applyFill="1"/>
    <xf numFmtId="0" fontId="44" fillId="10" borderId="0" xfId="0" applyFont="1" applyFill="1" applyAlignment="1">
      <alignment horizontal="center"/>
    </xf>
    <xf numFmtId="0" fontId="45" fillId="5" borderId="30" xfId="0" applyFont="1" applyFill="1" applyBorder="1" applyAlignment="1">
      <alignment horizontal="center"/>
    </xf>
    <xf numFmtId="0" fontId="44" fillId="0" borderId="0" xfId="0" applyFont="1"/>
    <xf numFmtId="0" fontId="15" fillId="5" borderId="30" xfId="0" applyFont="1" applyFill="1" applyBorder="1" applyAlignment="1">
      <alignment horizontal="right"/>
    </xf>
    <xf numFmtId="165" fontId="0" fillId="13" borderId="30" xfId="0" applyNumberFormat="1" applyFill="1" applyBorder="1" applyAlignment="1">
      <alignment horizontal="center" vertical="center"/>
    </xf>
    <xf numFmtId="165" fontId="30" fillId="13" borderId="30" xfId="0" applyNumberFormat="1" applyFont="1" applyFill="1" applyBorder="1" applyAlignment="1">
      <alignment horizontal="center" vertical="center"/>
    </xf>
    <xf numFmtId="165" fontId="0" fillId="10" borderId="0" xfId="0" applyNumberFormat="1" applyFill="1" applyAlignment="1">
      <alignment horizontal="center" vertical="center"/>
    </xf>
    <xf numFmtId="165" fontId="0" fillId="0" borderId="0" xfId="0" applyNumberFormat="1" applyAlignment="1">
      <alignment horizontal="center" vertical="center"/>
    </xf>
    <xf numFmtId="165" fontId="0" fillId="4" borderId="30" xfId="0" applyNumberFormat="1" applyFill="1" applyBorder="1" applyAlignment="1">
      <alignment horizontal="center" vertical="center"/>
    </xf>
    <xf numFmtId="165" fontId="30" fillId="10" borderId="0" xfId="0" applyNumberFormat="1" applyFont="1" applyFill="1" applyAlignment="1">
      <alignment vertical="center"/>
    </xf>
    <xf numFmtId="168" fontId="0" fillId="10" borderId="0" xfId="0" applyNumberFormat="1" applyFill="1" applyAlignment="1">
      <alignment horizontal="center" vertical="center"/>
    </xf>
    <xf numFmtId="173" fontId="41" fillId="5" borderId="30" xfId="0" applyNumberFormat="1" applyFont="1" applyFill="1" applyBorder="1" applyAlignment="1">
      <alignment horizontal="center"/>
    </xf>
    <xf numFmtId="0" fontId="38" fillId="4" borderId="30" xfId="0" applyFont="1" applyFill="1" applyBorder="1" applyAlignment="1">
      <alignment horizontal="center"/>
    </xf>
    <xf numFmtId="0" fontId="41" fillId="6" borderId="30" xfId="0" applyFont="1" applyFill="1" applyBorder="1" applyAlignment="1">
      <alignment horizontal="center"/>
    </xf>
    <xf numFmtId="0" fontId="38" fillId="6" borderId="30" xfId="0" applyFont="1" applyFill="1" applyBorder="1"/>
    <xf numFmtId="174" fontId="38" fillId="6" borderId="30" xfId="0" applyNumberFormat="1" applyFont="1" applyFill="1" applyBorder="1" applyAlignment="1">
      <alignment horizontal="center"/>
    </xf>
    <xf numFmtId="173" fontId="38" fillId="6" borderId="30" xfId="0" applyNumberFormat="1" applyFont="1" applyFill="1" applyBorder="1" applyAlignment="1">
      <alignment horizontal="center"/>
    </xf>
    <xf numFmtId="0" fontId="41" fillId="14" borderId="30" xfId="0" applyFont="1" applyFill="1" applyBorder="1" applyAlignment="1">
      <alignment horizontal="center"/>
    </xf>
    <xf numFmtId="0" fontId="38" fillId="14" borderId="30" xfId="0" applyFont="1" applyFill="1" applyBorder="1"/>
    <xf numFmtId="174" fontId="38" fillId="14" borderId="30" xfId="0" applyNumberFormat="1" applyFont="1" applyFill="1" applyBorder="1" applyAlignment="1">
      <alignment horizontal="center"/>
    </xf>
    <xf numFmtId="173" fontId="38" fillId="14" borderId="30" xfId="0" applyNumberFormat="1" applyFont="1" applyFill="1" applyBorder="1" applyAlignment="1">
      <alignment horizontal="center"/>
    </xf>
    <xf numFmtId="0" fontId="41" fillId="12" borderId="30" xfId="0" applyFont="1" applyFill="1" applyBorder="1" applyAlignment="1">
      <alignment horizontal="center"/>
    </xf>
    <xf numFmtId="0" fontId="38" fillId="12" borderId="30" xfId="0" applyFont="1" applyFill="1" applyBorder="1"/>
    <xf numFmtId="174" fontId="38" fillId="12" borderId="30" xfId="0" applyNumberFormat="1" applyFont="1" applyFill="1" applyBorder="1" applyAlignment="1">
      <alignment horizontal="center"/>
    </xf>
    <xf numFmtId="173" fontId="38" fillId="12" borderId="30" xfId="0" applyNumberFormat="1" applyFont="1" applyFill="1" applyBorder="1" applyAlignment="1">
      <alignment horizontal="center"/>
    </xf>
    <xf numFmtId="0" fontId="41" fillId="0" borderId="30" xfId="0" applyFont="1" applyBorder="1" applyAlignment="1">
      <alignment horizontal="center"/>
    </xf>
    <xf numFmtId="0" fontId="41" fillId="0" borderId="0" xfId="0" applyFont="1" applyAlignment="1">
      <alignment horizontal="center"/>
    </xf>
    <xf numFmtId="0" fontId="38" fillId="6" borderId="27" xfId="0" applyFont="1" applyFill="1" applyBorder="1"/>
    <xf numFmtId="173" fontId="38" fillId="6" borderId="42" xfId="0" applyNumberFormat="1" applyFont="1" applyFill="1" applyBorder="1" applyAlignment="1">
      <alignment horizontal="center"/>
    </xf>
    <xf numFmtId="0" fontId="38" fillId="15" borderId="31" xfId="0" applyFont="1" applyFill="1" applyBorder="1"/>
    <xf numFmtId="173" fontId="38" fillId="15" borderId="38" xfId="0" applyNumberFormat="1" applyFont="1" applyFill="1" applyBorder="1" applyAlignment="1">
      <alignment horizontal="center"/>
    </xf>
    <xf numFmtId="173" fontId="38" fillId="0" borderId="0" xfId="0" applyNumberFormat="1" applyFont="1" applyAlignment="1">
      <alignment horizontal="center"/>
    </xf>
    <xf numFmtId="0" fontId="0" fillId="3" borderId="45" xfId="0" applyFill="1" applyBorder="1"/>
    <xf numFmtId="0" fontId="1" fillId="3" borderId="46" xfId="0" applyFont="1" applyFill="1" applyBorder="1" applyAlignment="1">
      <alignment horizontal="center"/>
    </xf>
    <xf numFmtId="0" fontId="1" fillId="3" borderId="47" xfId="0" applyFont="1" applyFill="1" applyBorder="1" applyAlignment="1">
      <alignment horizontal="center"/>
    </xf>
    <xf numFmtId="0" fontId="1" fillId="10" borderId="0" xfId="0" applyFont="1" applyFill="1" applyAlignment="1">
      <alignment horizontal="center"/>
    </xf>
    <xf numFmtId="0" fontId="0" fillId="3" borderId="48" xfId="0" applyFill="1" applyBorder="1"/>
    <xf numFmtId="0" fontId="30" fillId="3" borderId="49" xfId="0" applyFont="1" applyFill="1" applyBorder="1" applyAlignment="1">
      <alignment horizontal="center" vertical="center"/>
    </xf>
    <xf numFmtId="0" fontId="30" fillId="3" borderId="50" xfId="0" applyFont="1" applyFill="1" applyBorder="1" applyAlignment="1">
      <alignment horizontal="center" vertical="center"/>
    </xf>
    <xf numFmtId="0" fontId="30" fillId="10" borderId="0" xfId="0" applyFont="1" applyFill="1" applyAlignment="1">
      <alignment horizontal="center" vertical="center"/>
    </xf>
    <xf numFmtId="0" fontId="0" fillId="10" borderId="0" xfId="0" applyFill="1" applyAlignment="1">
      <alignment horizontal="center" vertical="center"/>
    </xf>
    <xf numFmtId="0" fontId="0" fillId="16" borderId="51" xfId="0" applyFill="1" applyBorder="1" applyAlignment="1">
      <alignment horizontal="right" vertical="center" wrapText="1"/>
    </xf>
    <xf numFmtId="165" fontId="0" fillId="16" borderId="52" xfId="0" applyNumberFormat="1" applyFill="1" applyBorder="1" applyAlignment="1">
      <alignment horizontal="center" vertical="center"/>
    </xf>
    <xf numFmtId="165" fontId="0" fillId="16" borderId="53" xfId="0" applyNumberFormat="1" applyFill="1" applyBorder="1" applyAlignment="1">
      <alignment horizontal="center" vertical="center"/>
    </xf>
    <xf numFmtId="0" fontId="0" fillId="10" borderId="0" xfId="0" applyFill="1" applyAlignment="1">
      <alignment wrapText="1"/>
    </xf>
    <xf numFmtId="0" fontId="0" fillId="10" borderId="0" xfId="0" applyFill="1" applyAlignment="1">
      <alignment vertical="center"/>
    </xf>
    <xf numFmtId="0" fontId="30" fillId="3" borderId="30" xfId="0" applyFont="1" applyFill="1" applyBorder="1" applyAlignment="1">
      <alignment horizontal="right" vertical="center"/>
    </xf>
    <xf numFmtId="0" fontId="30" fillId="3" borderId="30" xfId="0" applyFont="1" applyFill="1" applyBorder="1" applyAlignment="1">
      <alignment horizontal="center" vertical="center"/>
    </xf>
    <xf numFmtId="0" fontId="1" fillId="16" borderId="30" xfId="0" applyFont="1" applyFill="1" applyBorder="1" applyAlignment="1">
      <alignment horizontal="right" vertical="center"/>
    </xf>
    <xf numFmtId="173" fontId="0" fillId="9" borderId="30" xfId="0" applyNumberFormat="1" applyFill="1" applyBorder="1" applyAlignment="1">
      <alignment horizontal="right" vertical="center" indent="1"/>
    </xf>
    <xf numFmtId="173" fontId="0" fillId="16" borderId="30" xfId="0" applyNumberFormat="1" applyFill="1" applyBorder="1" applyAlignment="1">
      <alignment horizontal="right" vertical="center" indent="1"/>
    </xf>
    <xf numFmtId="0" fontId="30" fillId="3" borderId="30" xfId="0" applyFont="1" applyFill="1" applyBorder="1"/>
    <xf numFmtId="0" fontId="30" fillId="3" borderId="30" xfId="0" applyFont="1" applyFill="1" applyBorder="1" applyAlignment="1">
      <alignment horizontal="center"/>
    </xf>
    <xf numFmtId="0" fontId="30" fillId="17" borderId="30" xfId="0" applyFont="1" applyFill="1" applyBorder="1"/>
    <xf numFmtId="0" fontId="1" fillId="17" borderId="30" xfId="0" applyFont="1" applyFill="1" applyBorder="1" applyAlignment="1">
      <alignment vertical="center"/>
    </xf>
    <xf numFmtId="0" fontId="0" fillId="17" borderId="30" xfId="0" applyFill="1" applyBorder="1" applyAlignment="1">
      <alignment vertical="center"/>
    </xf>
    <xf numFmtId="173" fontId="0" fillId="17" borderId="30" xfId="0" applyNumberFormat="1" applyFill="1" applyBorder="1" applyAlignment="1">
      <alignment vertical="center"/>
    </xf>
    <xf numFmtId="0" fontId="1" fillId="10" borderId="0" xfId="0" applyFont="1" applyFill="1" applyAlignment="1">
      <alignment vertical="center"/>
    </xf>
    <xf numFmtId="176" fontId="0" fillId="17" borderId="30" xfId="0" applyNumberFormat="1" applyFill="1" applyBorder="1" applyAlignment="1">
      <alignment horizontal="center" vertical="center"/>
    </xf>
    <xf numFmtId="176" fontId="0" fillId="0" borderId="30" xfId="0" applyNumberFormat="1" applyBorder="1" applyAlignment="1">
      <alignment horizontal="center" vertical="center"/>
    </xf>
    <xf numFmtId="173" fontId="0" fillId="0" borderId="30" xfId="0" applyNumberFormat="1" applyBorder="1" applyAlignment="1">
      <alignment vertical="center"/>
    </xf>
    <xf numFmtId="0" fontId="0" fillId="0" borderId="30" xfId="0" applyBorder="1" applyAlignment="1">
      <alignment vertical="center"/>
    </xf>
    <xf numFmtId="1" fontId="1" fillId="0" borderId="30" xfId="0" applyNumberFormat="1" applyFont="1" applyBorder="1" applyAlignment="1">
      <alignment horizontal="center" vertical="center"/>
    </xf>
    <xf numFmtId="0" fontId="0" fillId="17" borderId="30" xfId="0" applyFill="1" applyBorder="1" applyAlignment="1">
      <alignment horizontal="center" vertical="center"/>
    </xf>
    <xf numFmtId="0" fontId="0" fillId="0" borderId="30" xfId="0" applyBorder="1" applyAlignment="1">
      <alignment horizontal="center" vertical="center"/>
    </xf>
    <xf numFmtId="0" fontId="0" fillId="0" borderId="0" xfId="0" applyAlignment="1">
      <alignment vertical="center"/>
    </xf>
    <xf numFmtId="0" fontId="1" fillId="0" borderId="30" xfId="0" applyFont="1" applyBorder="1" applyAlignment="1">
      <alignment vertical="center"/>
    </xf>
    <xf numFmtId="0" fontId="30" fillId="17" borderId="30" xfId="0" applyFont="1" applyFill="1" applyBorder="1" applyAlignment="1">
      <alignment vertical="center"/>
    </xf>
    <xf numFmtId="2" fontId="0" fillId="17" borderId="30" xfId="0" applyNumberFormat="1" applyFill="1" applyBorder="1" applyAlignment="1">
      <alignment horizontal="center" vertical="center"/>
    </xf>
    <xf numFmtId="2" fontId="0" fillId="0" borderId="30" xfId="0" applyNumberFormat="1" applyBorder="1" applyAlignment="1">
      <alignment horizontal="center" vertical="center"/>
    </xf>
    <xf numFmtId="0" fontId="30" fillId="10" borderId="0" xfId="0" applyFont="1" applyFill="1" applyAlignment="1">
      <alignment vertical="center"/>
    </xf>
    <xf numFmtId="0" fontId="30" fillId="15" borderId="30" xfId="0" applyFont="1" applyFill="1" applyBorder="1" applyAlignment="1">
      <alignment vertical="center"/>
    </xf>
    <xf numFmtId="0" fontId="30" fillId="15" borderId="30" xfId="0" applyFont="1" applyFill="1" applyBorder="1" applyAlignment="1">
      <alignment horizontal="center" vertical="center"/>
    </xf>
    <xf numFmtId="0" fontId="30" fillId="0" borderId="30" xfId="0" applyFont="1" applyBorder="1" applyAlignment="1">
      <alignment horizontal="center" vertical="center"/>
    </xf>
    <xf numFmtId="0" fontId="1" fillId="15" borderId="30" xfId="0" applyFont="1" applyFill="1" applyBorder="1" applyAlignment="1">
      <alignment vertical="center"/>
    </xf>
    <xf numFmtId="165" fontId="0" fillId="15" borderId="30" xfId="0" applyNumberFormat="1" applyFill="1" applyBorder="1" applyAlignment="1">
      <alignment horizontal="center" vertical="center"/>
    </xf>
    <xf numFmtId="165" fontId="0" fillId="0" borderId="30" xfId="0" applyNumberFormat="1" applyBorder="1" applyAlignment="1">
      <alignment horizontal="center" vertical="center"/>
    </xf>
    <xf numFmtId="3" fontId="0" fillId="0" borderId="30" xfId="0" applyNumberFormat="1" applyBorder="1" applyAlignment="1">
      <alignment horizontal="center" vertical="center"/>
    </xf>
    <xf numFmtId="0" fontId="30" fillId="15" borderId="33" xfId="0" applyFont="1" applyFill="1" applyBorder="1" applyAlignment="1">
      <alignment vertical="center"/>
    </xf>
    <xf numFmtId="0" fontId="1" fillId="15" borderId="33" xfId="0" applyFont="1" applyFill="1" applyBorder="1" applyAlignment="1">
      <alignment vertical="center"/>
    </xf>
    <xf numFmtId="2" fontId="0" fillId="15" borderId="33" xfId="0" applyNumberFormat="1" applyFill="1" applyBorder="1" applyAlignment="1">
      <alignment horizontal="center" vertical="center"/>
    </xf>
    <xf numFmtId="0" fontId="30" fillId="18" borderId="0" xfId="0" applyFont="1" applyFill="1" applyAlignment="1">
      <alignment vertical="center"/>
    </xf>
    <xf numFmtId="176" fontId="30" fillId="18" borderId="0" xfId="0" applyNumberFormat="1" applyFont="1" applyFill="1" applyAlignment="1">
      <alignment horizontal="center" vertical="center"/>
    </xf>
    <xf numFmtId="0" fontId="47" fillId="10" borderId="0" xfId="0" applyFont="1" applyFill="1"/>
    <xf numFmtId="0" fontId="1" fillId="15" borderId="54" xfId="0" applyFont="1" applyFill="1" applyBorder="1" applyAlignment="1">
      <alignment vertical="center"/>
    </xf>
    <xf numFmtId="0" fontId="0" fillId="10" borderId="55" xfId="0" applyFill="1" applyBorder="1"/>
    <xf numFmtId="0" fontId="0" fillId="10" borderId="56" xfId="0" applyFill="1" applyBorder="1"/>
    <xf numFmtId="0" fontId="1" fillId="15" borderId="57" xfId="0" applyFont="1" applyFill="1" applyBorder="1" applyAlignment="1">
      <alignment vertical="center"/>
    </xf>
    <xf numFmtId="0" fontId="0" fillId="10" borderId="58" xfId="0" applyFill="1" applyBorder="1"/>
    <xf numFmtId="0" fontId="0" fillId="10" borderId="59" xfId="0" applyFill="1" applyBorder="1"/>
    <xf numFmtId="0" fontId="38" fillId="20" borderId="0" xfId="0" applyFont="1" applyFill="1"/>
    <xf numFmtId="0" fontId="44" fillId="20" borderId="0" xfId="0" applyFont="1" applyFill="1"/>
    <xf numFmtId="0" fontId="44" fillId="21" borderId="0" xfId="0" applyFont="1" applyFill="1"/>
    <xf numFmtId="0" fontId="30" fillId="5" borderId="0" xfId="0" applyFont="1" applyFill="1" applyAlignment="1">
      <alignment horizontal="center" vertical="center"/>
    </xf>
    <xf numFmtId="0" fontId="1" fillId="0" borderId="0" xfId="0" applyFont="1" applyAlignment="1">
      <alignment horizontal="center" vertical="center" wrapText="1"/>
    </xf>
    <xf numFmtId="0" fontId="38" fillId="0" borderId="30" xfId="0" applyFont="1" applyBorder="1" applyProtection="1">
      <protection locked="0"/>
    </xf>
    <xf numFmtId="174" fontId="38" fillId="0" borderId="30" xfId="0" applyNumberFormat="1" applyFont="1" applyBorder="1" applyAlignment="1" applyProtection="1">
      <alignment horizontal="center"/>
      <protection locked="0"/>
    </xf>
    <xf numFmtId="173" fontId="38" fillId="0" borderId="30" xfId="0" applyNumberFormat="1" applyFont="1" applyBorder="1" applyAlignment="1" applyProtection="1">
      <alignment horizontal="center"/>
      <protection locked="0"/>
    </xf>
    <xf numFmtId="173" fontId="38" fillId="19" borderId="30" xfId="0" applyNumberFormat="1" applyFont="1" applyFill="1" applyBorder="1" applyAlignment="1" applyProtection="1">
      <alignment horizontal="center"/>
      <protection locked="0"/>
    </xf>
    <xf numFmtId="0" fontId="41" fillId="22" borderId="30" xfId="0" applyFont="1" applyFill="1" applyBorder="1" applyAlignment="1">
      <alignment horizontal="center"/>
    </xf>
    <xf numFmtId="0" fontId="38" fillId="22" borderId="30" xfId="0" applyFont="1" applyFill="1" applyBorder="1"/>
    <xf numFmtId="175" fontId="38" fillId="22" borderId="30" xfId="0" applyNumberFormat="1" applyFont="1" applyFill="1" applyBorder="1" applyAlignment="1">
      <alignment horizontal="center"/>
    </xf>
    <xf numFmtId="173" fontId="38" fillId="22" borderId="30" xfId="0" applyNumberFormat="1" applyFont="1" applyFill="1" applyBorder="1" applyAlignment="1">
      <alignment horizontal="center"/>
    </xf>
    <xf numFmtId="174" fontId="46" fillId="0" borderId="33" xfId="0" applyNumberFormat="1" applyFont="1" applyBorder="1" applyAlignment="1" applyProtection="1">
      <alignment horizontal="center"/>
      <protection locked="0"/>
    </xf>
    <xf numFmtId="174" fontId="46" fillId="0" borderId="30" xfId="0" applyNumberFormat="1" applyFont="1" applyBorder="1" applyAlignment="1" applyProtection="1">
      <alignment horizontal="center"/>
      <protection locked="0"/>
    </xf>
    <xf numFmtId="0" fontId="21" fillId="6" borderId="30" xfId="0" applyFont="1" applyFill="1" applyBorder="1" applyAlignment="1">
      <alignment horizontal="center" vertical="center" wrapText="1"/>
    </xf>
    <xf numFmtId="0" fontId="15" fillId="0" borderId="30" xfId="1" applyFont="1" applyBorder="1" applyAlignment="1">
      <alignment horizontal="center" vertical="center" wrapText="1"/>
    </xf>
    <xf numFmtId="0" fontId="21" fillId="0" borderId="30" xfId="0" applyFont="1" applyBorder="1" applyAlignment="1">
      <alignment horizontal="center" vertical="center" wrapText="1"/>
    </xf>
    <xf numFmtId="0" fontId="22" fillId="0" borderId="30" xfId="0" applyFont="1" applyBorder="1" applyAlignment="1">
      <alignment horizontal="center" vertical="center" wrapText="1"/>
    </xf>
    <xf numFmtId="49" fontId="21" fillId="0" borderId="49" xfId="0" applyNumberFormat="1" applyFont="1" applyBorder="1" applyAlignment="1">
      <alignment horizontal="center" vertical="center" wrapText="1"/>
    </xf>
    <xf numFmtId="0" fontId="21" fillId="6" borderId="30" xfId="0" applyFont="1" applyFill="1" applyBorder="1" applyAlignment="1">
      <alignment horizontal="center" vertical="center" wrapText="1"/>
    </xf>
    <xf numFmtId="0" fontId="15" fillId="0" borderId="30" xfId="1" applyFont="1" applyBorder="1" applyAlignment="1">
      <alignment horizontal="center" vertical="center" wrapText="1"/>
    </xf>
    <xf numFmtId="0" fontId="21" fillId="0" borderId="30" xfId="0" applyFont="1" applyBorder="1" applyAlignment="1">
      <alignment horizontal="center" vertical="center" wrapText="1"/>
    </xf>
    <xf numFmtId="0" fontId="22" fillId="0" borderId="30" xfId="0" applyFont="1" applyBorder="1" applyAlignment="1">
      <alignment horizontal="center" vertical="center" wrapText="1"/>
    </xf>
    <xf numFmtId="0" fontId="15" fillId="6" borderId="30" xfId="0" applyFont="1" applyFill="1" applyBorder="1" applyAlignment="1">
      <alignment horizontal="center" vertical="center" wrapText="1"/>
    </xf>
    <xf numFmtId="0" fontId="15" fillId="0" borderId="43" xfId="1" applyFont="1" applyBorder="1" applyAlignment="1">
      <alignment horizontal="center" vertical="center" wrapText="1"/>
    </xf>
    <xf numFmtId="0" fontId="15" fillId="0" borderId="30" xfId="2" applyFont="1" applyBorder="1" applyAlignment="1">
      <alignment horizontal="center" vertical="center" wrapText="1"/>
    </xf>
    <xf numFmtId="0" fontId="22" fillId="9" borderId="30" xfId="0" applyFont="1" applyFill="1" applyBorder="1" applyAlignment="1">
      <alignment horizontal="center" vertical="center" wrapText="1"/>
    </xf>
    <xf numFmtId="0" fontId="15" fillId="3" borderId="31" xfId="0" applyFont="1" applyFill="1" applyBorder="1" applyAlignment="1">
      <alignment horizontal="right" vertical="center" wrapText="1"/>
    </xf>
    <xf numFmtId="0" fontId="15" fillId="3" borderId="32" xfId="0" applyFont="1" applyFill="1" applyBorder="1" applyAlignment="1">
      <alignment horizontal="right" vertical="center" wrapText="1"/>
    </xf>
    <xf numFmtId="0" fontId="15" fillId="3" borderId="38" xfId="0" applyFont="1" applyFill="1" applyBorder="1" applyAlignment="1">
      <alignment horizontal="right" vertical="center" wrapText="1"/>
    </xf>
    <xf numFmtId="0" fontId="15" fillId="6" borderId="31" xfId="0" applyFont="1" applyFill="1" applyBorder="1" applyAlignment="1">
      <alignment horizontal="center" vertical="center" wrapText="1"/>
    </xf>
    <xf numFmtId="0" fontId="13" fillId="8" borderId="4" xfId="0" applyFont="1" applyFill="1" applyBorder="1" applyAlignment="1">
      <alignment horizontal="left" vertical="center" wrapText="1"/>
    </xf>
    <xf numFmtId="0" fontId="12" fillId="0" borderId="0" xfId="0" applyFont="1" applyAlignment="1">
      <alignment horizontal="left" vertical="center" wrapText="1"/>
    </xf>
    <xf numFmtId="0" fontId="13" fillId="8" borderId="15" xfId="0" applyFont="1" applyFill="1" applyBorder="1" applyAlignment="1">
      <alignment horizontal="left" vertical="center" wrapText="1"/>
    </xf>
    <xf numFmtId="0" fontId="13" fillId="8" borderId="17" xfId="0" applyFont="1" applyFill="1" applyBorder="1" applyAlignment="1">
      <alignment horizontal="left" vertical="center" wrapText="1"/>
    </xf>
    <xf numFmtId="0" fontId="13" fillId="8" borderId="19" xfId="0" applyFont="1" applyFill="1" applyBorder="1" applyAlignment="1">
      <alignment horizontal="left" vertical="center" wrapText="1"/>
    </xf>
    <xf numFmtId="0" fontId="13" fillId="8" borderId="5" xfId="0" applyFont="1" applyFill="1" applyBorder="1" applyAlignment="1">
      <alignment horizontal="left" wrapText="1"/>
    </xf>
    <xf numFmtId="0" fontId="13" fillId="8" borderId="21" xfId="0" applyFont="1" applyFill="1" applyBorder="1" applyAlignment="1">
      <alignment horizontal="left" wrapText="1"/>
    </xf>
    <xf numFmtId="0" fontId="13" fillId="6" borderId="23" xfId="0" applyFont="1" applyFill="1" applyBorder="1" applyAlignment="1">
      <alignment horizontal="center" vertical="center" wrapText="1"/>
    </xf>
    <xf numFmtId="0" fontId="3" fillId="5" borderId="40" xfId="0" applyFont="1" applyFill="1" applyBorder="1" applyAlignment="1">
      <alignment horizontal="left" vertical="center"/>
    </xf>
    <xf numFmtId="0" fontId="28" fillId="5" borderId="42" xfId="0" applyFont="1" applyFill="1" applyBorder="1" applyAlignment="1">
      <alignment horizontal="left" vertical="center"/>
    </xf>
    <xf numFmtId="0" fontId="38" fillId="4" borderId="30" xfId="0" applyFont="1" applyFill="1" applyBorder="1" applyAlignment="1">
      <alignment horizontal="center"/>
    </xf>
    <xf numFmtId="0" fontId="41" fillId="4" borderId="30" xfId="0" applyFont="1" applyFill="1" applyBorder="1" applyAlignment="1">
      <alignment horizontal="center"/>
    </xf>
    <xf numFmtId="0" fontId="1" fillId="5" borderId="30" xfId="0" applyFont="1" applyFill="1" applyBorder="1" applyAlignment="1">
      <alignment horizontal="right"/>
    </xf>
    <xf numFmtId="0" fontId="41" fillId="5" borderId="30" xfId="0" applyFont="1" applyFill="1" applyBorder="1" applyAlignment="1">
      <alignment horizontal="right"/>
    </xf>
  </cellXfs>
  <cellStyles count="4">
    <cellStyle name="ExtConditionalStyle_1" xfId="3" xr:uid="{00000000-0005-0000-0000-000000000000}"/>
    <cellStyle name="Standard" xfId="0" builtinId="0"/>
    <cellStyle name="Standard 2" xfId="1" xr:uid="{00000000-0005-0000-0000-000002000000}"/>
    <cellStyle name="Standard 2 2" xfId="2" xr:uid="{00000000-0005-0000-0000-000003000000}"/>
  </cellStyles>
  <dxfs count="32">
    <dxf>
      <fill>
        <patternFill>
          <bgColor rgb="FFBFBFBF"/>
        </patternFill>
      </fill>
    </dxf>
    <dxf>
      <fill>
        <patternFill>
          <bgColor rgb="FF99FF66"/>
        </patternFill>
      </fill>
    </dxf>
    <dxf>
      <fill>
        <patternFill>
          <bgColor rgb="FFFF9933"/>
        </patternFill>
      </fill>
    </dxf>
    <dxf>
      <fill>
        <patternFill>
          <bgColor rgb="FFBFBFBF"/>
        </patternFill>
      </fill>
    </dxf>
    <dxf>
      <fill>
        <patternFill>
          <bgColor rgb="FF99FF66"/>
        </patternFill>
      </fill>
    </dxf>
    <dxf>
      <fill>
        <patternFill>
          <bgColor rgb="FFFF9933"/>
        </patternFill>
      </fill>
    </dxf>
    <dxf>
      <fill>
        <patternFill>
          <bgColor rgb="FFBFBFBF"/>
        </patternFill>
      </fill>
    </dxf>
    <dxf>
      <fill>
        <patternFill>
          <bgColor rgb="FF99FF66"/>
        </patternFill>
      </fill>
    </dxf>
    <dxf>
      <fill>
        <patternFill>
          <bgColor rgb="FFFF9933"/>
        </patternFill>
      </fill>
    </dxf>
    <dxf>
      <font>
        <color rgb="FF000000"/>
        <name val="Arial"/>
      </font>
      <alignment horizontal="general" vertical="bottom" textRotation="0" wrapText="0" indent="0" shrinkToFit="0"/>
    </dxf>
    <dxf>
      <fill>
        <patternFill>
          <bgColor rgb="FFFF9933"/>
        </patternFill>
      </fill>
    </dxf>
    <dxf>
      <fill>
        <patternFill>
          <bgColor rgb="FFBFBFBF"/>
        </patternFill>
      </fill>
    </dxf>
    <dxf>
      <fill>
        <patternFill>
          <bgColor rgb="FF99FF66"/>
        </patternFill>
      </fill>
    </dxf>
    <dxf>
      <fill>
        <patternFill>
          <bgColor rgb="FFFF9933"/>
        </patternFill>
      </fill>
    </dxf>
    <dxf>
      <fill>
        <patternFill>
          <bgColor rgb="FFBFBFBF"/>
        </patternFill>
      </fill>
    </dxf>
    <dxf>
      <fill>
        <patternFill>
          <bgColor rgb="FF99FF66"/>
        </patternFill>
      </fill>
    </dxf>
    <dxf>
      <fill>
        <patternFill>
          <bgColor rgb="FFFF9933"/>
        </patternFill>
      </fill>
    </dxf>
    <dxf>
      <fill>
        <patternFill>
          <bgColor rgb="FF99FF66"/>
        </patternFill>
      </fill>
    </dxf>
    <dxf>
      <fill>
        <patternFill>
          <bgColor rgb="FFFF9933"/>
        </patternFill>
      </fill>
    </dxf>
    <dxf>
      <fill>
        <patternFill>
          <bgColor rgb="FFBFBFBF"/>
        </patternFill>
      </fill>
    </dxf>
    <dxf>
      <fill>
        <patternFill patternType="none">
          <bgColor auto="1"/>
        </patternFill>
      </fill>
    </dxf>
    <dxf>
      <fill>
        <patternFill patternType="none">
          <bgColor auto="1"/>
        </patternFill>
      </fill>
    </dxf>
    <dxf>
      <fill>
        <patternFill>
          <bgColor rgb="FFBFBFBF"/>
        </patternFill>
      </fill>
    </dxf>
    <dxf>
      <fill>
        <patternFill>
          <bgColor rgb="FF99FF66"/>
        </patternFill>
      </fill>
    </dxf>
    <dxf>
      <fill>
        <patternFill>
          <bgColor rgb="FF92D050"/>
        </patternFill>
      </fill>
    </dxf>
    <dxf>
      <fill>
        <patternFill>
          <bgColor rgb="FFFFFF99"/>
        </patternFill>
      </fill>
    </dxf>
    <dxf>
      <fill>
        <patternFill>
          <bgColor rgb="FFFF0000"/>
        </patternFill>
      </fill>
    </dxf>
    <dxf>
      <fill>
        <patternFill>
          <bgColor theme="0" tint="-0.24994659260841701"/>
        </patternFill>
      </fill>
    </dxf>
    <dxf>
      <fill>
        <patternFill>
          <bgColor rgb="FF92D050"/>
        </patternFill>
      </fill>
    </dxf>
    <dxf>
      <fill>
        <patternFill>
          <bgColor rgb="FFFFFF99"/>
        </patternFill>
      </fill>
    </dxf>
    <dxf>
      <fill>
        <patternFill>
          <bgColor rgb="FFFF0000"/>
        </patternFill>
      </fill>
    </dxf>
    <dxf>
      <fill>
        <patternFill>
          <bgColor theme="0" tint="-0.24994659260841701"/>
        </patternFill>
      </fill>
    </dxf>
  </dxfs>
  <tableStyles count="0" defaultTableStyle="TableStyleMedium2" defaultPivotStyle="PivotStyleLight16"/>
  <colors>
    <indexedColors>
      <rgbColor rgb="FF000000"/>
      <rgbColor rgb="FFFFFFFF"/>
      <rgbColor rgb="FFFF0000"/>
      <rgbColor rgb="FF99FF66"/>
      <rgbColor rgb="FF0000FF"/>
      <rgbColor rgb="FFFFFF00"/>
      <rgbColor rgb="FFFF00FF"/>
      <rgbColor rgb="FF00FFFF"/>
      <rgbColor rgb="FFC00000"/>
      <rgbColor rgb="FF008000"/>
      <rgbColor rgb="FF000080"/>
      <rgbColor rgb="FF808000"/>
      <rgbColor rgb="FF800080"/>
      <rgbColor rgb="FF008080"/>
      <rgbColor rgb="FFC0C0C0"/>
      <rgbColor rgb="FF808080"/>
      <rgbColor rgb="FFA6A6A6"/>
      <rgbColor rgb="FF993366"/>
      <rgbColor rgb="FFFEF2E8"/>
      <rgbColor rgb="FFF2F2F2"/>
      <rgbColor rgb="FF660066"/>
      <rgbColor rgb="FFF79646"/>
      <rgbColor rgb="FF0066CC"/>
      <rgbColor rgb="FFD9D9D9"/>
      <rgbColor rgb="FF000080"/>
      <rgbColor rgb="FFFF00FF"/>
      <rgbColor rgb="FFDDFF7D"/>
      <rgbColor rgb="FF00FFFF"/>
      <rgbColor rgb="FF800080"/>
      <rgbColor rgb="FF800000"/>
      <rgbColor rgb="FF008080"/>
      <rgbColor rgb="FF0000FF"/>
      <rgbColor rgb="FF00CCFF"/>
      <rgbColor rgb="FFD7E4BD"/>
      <rgbColor rgb="FFCCFFCC"/>
      <rgbColor rgb="FFFFFF99"/>
      <rgbColor rgb="FF99CCFF"/>
      <rgbColor rgb="FFFCD5B5"/>
      <rgbColor rgb="FFBFBFBF"/>
      <rgbColor rgb="FFFFCC99"/>
      <rgbColor rgb="FF3366FF"/>
      <rgbColor rgb="FF92D050"/>
      <rgbColor rgb="FF99CC00"/>
      <rgbColor rgb="FFFFC000"/>
      <rgbColor rgb="FFFF9900"/>
      <rgbColor rgb="FFFF9933"/>
      <rgbColor rgb="FF666699"/>
      <rgbColor rgb="FF878787"/>
      <rgbColor rgb="FF003366"/>
      <rgbColor rgb="FF31859C"/>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mruColors>
      <color rgb="FFFFFF99"/>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c:style val="2"/>
  <c:chart>
    <c:title>
      <c:tx>
        <c:rich>
          <a:bodyPr rot="0"/>
          <a:lstStyle/>
          <a:p>
            <a:pPr>
              <a:defRPr sz="1800" b="1" strike="noStrike" spc="-1">
                <a:solidFill>
                  <a:srgbClr val="000000"/>
                </a:solidFill>
                <a:latin typeface="Arial"/>
                <a:ea typeface="Arial"/>
              </a:defRPr>
            </a:pPr>
            <a:r>
              <a:rPr lang="de-DE" sz="1800" b="1" strike="noStrike" spc="-1">
                <a:solidFill>
                  <a:srgbClr val="000000"/>
                </a:solidFill>
                <a:latin typeface="Arial"/>
                <a:ea typeface="Arial"/>
              </a:rPr>
              <a:t>Schule Alsterredder</a:t>
            </a:r>
          </a:p>
        </c:rich>
      </c:tx>
      <c:layout>
        <c:manualLayout>
          <c:xMode val="edge"/>
          <c:yMode val="edge"/>
          <c:x val="0.187698369267812"/>
          <c:y val="7.6628748707342306E-2"/>
        </c:manualLayout>
      </c:layout>
      <c:overlay val="0"/>
      <c:spPr>
        <a:noFill/>
        <a:ln w="25560">
          <a:noFill/>
        </a:ln>
      </c:spPr>
    </c:title>
    <c:autoTitleDeleted val="0"/>
    <c:plotArea>
      <c:layout>
        <c:manualLayout>
          <c:layoutTarget val="inner"/>
          <c:xMode val="edge"/>
          <c:yMode val="edge"/>
          <c:x val="0.193827295611251"/>
          <c:y val="0.156256463288521"/>
          <c:w val="0.784228959176973"/>
          <c:h val="0.65904860392967901"/>
        </c:manualLayout>
      </c:layout>
      <c:barChart>
        <c:barDir val="col"/>
        <c:grouping val="clustered"/>
        <c:varyColors val="0"/>
        <c:ser>
          <c:idx val="0"/>
          <c:order val="0"/>
          <c:tx>
            <c:strRef>
              <c:f>'CO2-Schulbilanz'!$B$15</c:f>
              <c:strCache>
                <c:ptCount val="1"/>
                <c:pt idx="0">
                  <c:v>Summe CO2-Emissionen:</c:v>
                </c:pt>
              </c:strCache>
            </c:strRef>
          </c:tx>
          <c:spPr>
            <a:gradFill>
              <a:gsLst>
                <a:gs pos="0">
                  <a:srgbClr val="000000"/>
                </a:gs>
                <a:gs pos="100000">
                  <a:srgbClr val="C0C0C0"/>
                </a:gs>
              </a:gsLst>
              <a:lin ang="5400000"/>
            </a:gradFill>
            <a:ln w="12600">
              <a:solidFill>
                <a:srgbClr val="000000"/>
              </a:solidFill>
              <a:round/>
            </a:ln>
          </c:spPr>
          <c:invertIfNegative val="0"/>
          <c:dPt>
            <c:idx val="3"/>
            <c:invertIfNegative val="0"/>
            <c:bubble3D val="0"/>
            <c:spPr>
              <a:gradFill>
                <a:gsLst>
                  <a:gs pos="0">
                    <a:srgbClr val="000000"/>
                  </a:gs>
                  <a:gs pos="100000">
                    <a:srgbClr val="C0C0C0"/>
                  </a:gs>
                </a:gsLst>
                <a:lin ang="5400000"/>
              </a:gradFill>
              <a:ln w="12600">
                <a:solidFill>
                  <a:srgbClr val="000000"/>
                </a:solidFill>
                <a:round/>
              </a:ln>
            </c:spPr>
            <c:extLst>
              <c:ext xmlns:c16="http://schemas.microsoft.com/office/drawing/2014/chart" uri="{C3380CC4-5D6E-409C-BE32-E72D297353CC}">
                <c16:uniqueId val="{00000001-9DEE-4DB3-A88C-389D21E30B60}"/>
              </c:ext>
            </c:extLst>
          </c:dPt>
          <c:dPt>
            <c:idx val="4"/>
            <c:invertIfNegative val="0"/>
            <c:bubble3D val="0"/>
            <c:spPr>
              <a:gradFill>
                <a:gsLst>
                  <a:gs pos="0">
                    <a:srgbClr val="000000"/>
                  </a:gs>
                  <a:gs pos="100000">
                    <a:srgbClr val="C0C0C0"/>
                  </a:gs>
                </a:gsLst>
                <a:lin ang="5400000"/>
              </a:gradFill>
              <a:ln w="12600">
                <a:solidFill>
                  <a:srgbClr val="000000"/>
                </a:solidFill>
                <a:round/>
              </a:ln>
            </c:spPr>
            <c:extLst>
              <c:ext xmlns:c16="http://schemas.microsoft.com/office/drawing/2014/chart" uri="{C3380CC4-5D6E-409C-BE32-E72D297353CC}">
                <c16:uniqueId val="{00000003-9DEE-4DB3-A88C-389D21E30B60}"/>
              </c:ext>
            </c:extLst>
          </c:dPt>
          <c:dLbls>
            <c:dLbl>
              <c:idx val="3"/>
              <c:spPr/>
              <c:txPr>
                <a:bodyPr/>
                <a:lstStyle/>
                <a:p>
                  <a:pPr>
                    <a:defRPr sz="1900" b="0" strike="noStrike" spc="-1">
                      <a:solidFill>
                        <a:srgbClr val="000000"/>
                      </a:solidFill>
                      <a:latin typeface="Arial"/>
                    </a:defRPr>
                  </a:pPr>
                  <a:endParaRPr lang="de-DE"/>
                </a:p>
              </c:txPr>
              <c:dLblPos val="outEnd"/>
              <c:showLegendKey val="0"/>
              <c:showVal val="0"/>
              <c:showCatName val="0"/>
              <c:showSerName val="0"/>
              <c:showPercent val="0"/>
              <c:showBubbleSize val="1"/>
              <c:extLst>
                <c:ext xmlns:c15="http://schemas.microsoft.com/office/drawing/2012/chart" uri="{CE6537A1-D6FC-4f65-9D91-7224C49458BB}"/>
                <c:ext xmlns:c16="http://schemas.microsoft.com/office/drawing/2014/chart" uri="{C3380CC4-5D6E-409C-BE32-E72D297353CC}">
                  <c16:uniqueId val="{00000001-9DEE-4DB3-A88C-389D21E30B60}"/>
                </c:ext>
              </c:extLst>
            </c:dLbl>
            <c:dLbl>
              <c:idx val="4"/>
              <c:spPr/>
              <c:txPr>
                <a:bodyPr/>
                <a:lstStyle/>
                <a:p>
                  <a:pPr>
                    <a:defRPr sz="1900" b="0" strike="noStrike" spc="-1">
                      <a:solidFill>
                        <a:srgbClr val="000000"/>
                      </a:solidFill>
                      <a:latin typeface="Arial"/>
                    </a:defRPr>
                  </a:pPr>
                  <a:endParaRPr lang="de-DE"/>
                </a:p>
              </c:txPr>
              <c:dLblPos val="outEnd"/>
              <c:showLegendKey val="0"/>
              <c:showVal val="0"/>
              <c:showCatName val="0"/>
              <c:showSerName val="0"/>
              <c:showPercent val="0"/>
              <c:showBubbleSize val="1"/>
              <c:extLst>
                <c:ext xmlns:c15="http://schemas.microsoft.com/office/drawing/2012/chart" uri="{CE6537A1-D6FC-4f65-9D91-7224C49458BB}"/>
                <c:ext xmlns:c16="http://schemas.microsoft.com/office/drawing/2014/chart" uri="{C3380CC4-5D6E-409C-BE32-E72D297353CC}">
                  <c16:uniqueId val="{00000003-9DEE-4DB3-A88C-389D21E30B60}"/>
                </c:ext>
              </c:extLst>
            </c:dLbl>
            <c:spPr>
              <a:noFill/>
              <a:ln>
                <a:noFill/>
              </a:ln>
              <a:effectLst/>
            </c:spPr>
            <c:txPr>
              <a:bodyPr/>
              <a:lstStyle/>
              <a:p>
                <a:pPr>
                  <a:defRPr sz="1900" b="0" strike="noStrike" spc="-1">
                    <a:solidFill>
                      <a:srgbClr val="000000"/>
                    </a:solidFill>
                    <a:latin typeface="Arial"/>
                    <a:ea typeface="Arial"/>
                  </a:defRPr>
                </a:pPr>
                <a:endParaRPr lang="de-DE"/>
              </a:p>
            </c:txPr>
            <c:dLblPos val="outEnd"/>
            <c:showLegendKey val="0"/>
            <c:showVal val="0"/>
            <c:showCatName val="0"/>
            <c:showSerName val="0"/>
            <c:showPercent val="0"/>
            <c:showBubbleSize val="1"/>
            <c:separator>; </c:separator>
            <c:showLeaderLines val="0"/>
            <c:extLst>
              <c:ext xmlns:c15="http://schemas.microsoft.com/office/drawing/2012/chart" uri="{CE6537A1-D6FC-4f65-9D91-7224C49458BB}">
                <c15:showLeaderLines val="0"/>
              </c:ext>
            </c:extLst>
          </c:dLbls>
          <c:cat>
            <c:numRef>
              <c:f>'CO2-Schulbilanz'!$E$6:$R$6</c:f>
              <c:numCache>
                <c:formatCode>General</c:formatCode>
                <c:ptCount val="14"/>
                <c:pt idx="0">
                  <c:v>2017</c:v>
                </c:pt>
                <c:pt idx="1">
                  <c:v>2018</c:v>
                </c:pt>
                <c:pt idx="2">
                  <c:v>2019</c:v>
                </c:pt>
                <c:pt idx="3">
                  <c:v>2020</c:v>
                </c:pt>
                <c:pt idx="4">
                  <c:v>2021</c:v>
                </c:pt>
                <c:pt idx="5">
                  <c:v>2022</c:v>
                </c:pt>
                <c:pt idx="6">
                  <c:v>2023</c:v>
                </c:pt>
                <c:pt idx="7">
                  <c:v>2024</c:v>
                </c:pt>
                <c:pt idx="8">
                  <c:v>2025</c:v>
                </c:pt>
                <c:pt idx="9">
                  <c:v>2026</c:v>
                </c:pt>
                <c:pt idx="10">
                  <c:v>2027</c:v>
                </c:pt>
                <c:pt idx="11">
                  <c:v>2028</c:v>
                </c:pt>
                <c:pt idx="12">
                  <c:v>2029</c:v>
                </c:pt>
                <c:pt idx="13">
                  <c:v>2030</c:v>
                </c:pt>
              </c:numCache>
            </c:numRef>
          </c:cat>
          <c:val>
            <c:numRef>
              <c:f>'CO2-Schulbilanz'!$E$8:$R$8</c:f>
              <c:numCache>
                <c:formatCode>#,###" kg"</c:formatCode>
                <c:ptCount val="14"/>
                <c:pt idx="0">
                  <c:v>250423.47499999998</c:v>
                </c:pt>
                <c:pt idx="1">
                  <c:v>233265.49799999999</c:v>
                </c:pt>
                <c:pt idx="2">
                  <c:v>257286.742</c:v>
                </c:pt>
                <c:pt idx="3">
                  <c:v>279257.60356999998</c:v>
                </c:pt>
                <c:pt idx="4">
                  <c:v>289507.016</c:v>
                </c:pt>
                <c:pt idx="5">
                  <c:v>252019.33208000002</c:v>
                </c:pt>
                <c:pt idx="6">
                  <c:v>241564.22742000001</c:v>
                </c:pt>
                <c:pt idx="7">
                  <c:v>211428.92099999997</c:v>
                </c:pt>
                <c:pt idx="8">
                  <c:v>210034.177</c:v>
                </c:pt>
                <c:pt idx="9">
                  <c:v>0</c:v>
                </c:pt>
                <c:pt idx="10">
                  <c:v>0</c:v>
                </c:pt>
                <c:pt idx="11">
                  <c:v>0</c:v>
                </c:pt>
                <c:pt idx="12">
                  <c:v>0</c:v>
                </c:pt>
                <c:pt idx="13">
                  <c:v>0</c:v>
                </c:pt>
              </c:numCache>
            </c:numRef>
          </c:val>
          <c:extLst>
            <c:ext xmlns:c16="http://schemas.microsoft.com/office/drawing/2014/chart" uri="{C3380CC4-5D6E-409C-BE32-E72D297353CC}">
              <c16:uniqueId val="{00000004-9DEE-4DB3-A88C-389D21E30B60}"/>
            </c:ext>
          </c:extLst>
        </c:ser>
        <c:dLbls>
          <c:showLegendKey val="0"/>
          <c:showVal val="0"/>
          <c:showCatName val="0"/>
          <c:showSerName val="0"/>
          <c:showPercent val="0"/>
          <c:showBubbleSize val="0"/>
        </c:dLbls>
        <c:gapWidth val="150"/>
        <c:axId val="484904192"/>
        <c:axId val="484904584"/>
      </c:barChart>
      <c:lineChart>
        <c:grouping val="standard"/>
        <c:varyColors val="0"/>
        <c:ser>
          <c:idx val="1"/>
          <c:order val="1"/>
          <c:tx>
            <c:strRef>
              <c:f>'CO2-Schulbilanz'!$D$7</c:f>
              <c:strCache>
                <c:ptCount val="1"/>
                <c:pt idx="0">
                  <c:v>Emissions-Ziel</c:v>
                </c:pt>
              </c:strCache>
            </c:strRef>
          </c:tx>
          <c:spPr>
            <a:ln w="25560">
              <a:solidFill>
                <a:srgbClr val="C00000"/>
              </a:solidFill>
              <a:round/>
            </a:ln>
          </c:spPr>
          <c:marker>
            <c:symbol val="triangle"/>
            <c:size val="5"/>
            <c:spPr>
              <a:solidFill>
                <a:srgbClr val="C00000"/>
              </a:solidFill>
            </c:spPr>
          </c:marker>
          <c:dLbls>
            <c:spPr>
              <a:noFill/>
              <a:ln>
                <a:noFill/>
              </a:ln>
              <a:effectLst/>
            </c:spPr>
            <c:txPr>
              <a:bodyPr/>
              <a:lstStyle/>
              <a:p>
                <a:pPr>
                  <a:defRPr sz="1900" b="0" strike="noStrike" spc="-1">
                    <a:solidFill>
                      <a:srgbClr val="000000"/>
                    </a:solidFill>
                    <a:latin typeface="Arial"/>
                    <a:ea typeface="Arial"/>
                  </a:defRPr>
                </a:pPr>
                <a:endParaRPr lang="de-DE"/>
              </a:p>
            </c:txPr>
            <c:dLblPos val="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0"/>
              </c:ext>
            </c:extLst>
          </c:dLbls>
          <c:cat>
            <c:numRef>
              <c:f>'CO2-Schulbilanz'!$E$6:$R$6</c:f>
              <c:numCache>
                <c:formatCode>General</c:formatCode>
                <c:ptCount val="14"/>
                <c:pt idx="0">
                  <c:v>2017</c:v>
                </c:pt>
                <c:pt idx="1">
                  <c:v>2018</c:v>
                </c:pt>
                <c:pt idx="2">
                  <c:v>2019</c:v>
                </c:pt>
                <c:pt idx="3">
                  <c:v>2020</c:v>
                </c:pt>
                <c:pt idx="4">
                  <c:v>2021</c:v>
                </c:pt>
                <c:pt idx="5">
                  <c:v>2022</c:v>
                </c:pt>
                <c:pt idx="6">
                  <c:v>2023</c:v>
                </c:pt>
                <c:pt idx="7">
                  <c:v>2024</c:v>
                </c:pt>
                <c:pt idx="8">
                  <c:v>2025</c:v>
                </c:pt>
                <c:pt idx="9">
                  <c:v>2026</c:v>
                </c:pt>
                <c:pt idx="10">
                  <c:v>2027</c:v>
                </c:pt>
                <c:pt idx="11">
                  <c:v>2028</c:v>
                </c:pt>
                <c:pt idx="12">
                  <c:v>2029</c:v>
                </c:pt>
                <c:pt idx="13">
                  <c:v>2030</c:v>
                </c:pt>
              </c:numCache>
            </c:numRef>
          </c:cat>
          <c:val>
            <c:numRef>
              <c:f>'CO2-Schulbilanz'!$E$7:$R$7</c:f>
              <c:numCache>
                <c:formatCode>#,###" kg"</c:formatCode>
                <c:ptCount val="14"/>
                <c:pt idx="0">
                  <c:v>250423.47499999998</c:v>
                </c:pt>
                <c:pt idx="1">
                  <c:v>240774.08954320927</c:v>
                </c:pt>
                <c:pt idx="2">
                  <c:v>231496.51683158442</c:v>
                </c:pt>
                <c:pt idx="3">
                  <c:v>222576.43007529131</c:v>
                </c:pt>
                <c:pt idx="4">
                  <c:v>214000.0545282588</c:v>
                </c:pt>
                <c:pt idx="5">
                  <c:v>205754.1462166782</c:v>
                </c:pt>
                <c:pt idx="6">
                  <c:v>197825.97148714215</c:v>
                </c:pt>
                <c:pt idx="7">
                  <c:v>190203.28734284008</c:v>
                </c:pt>
                <c:pt idx="8">
                  <c:v>182874.32253744479</c:v>
                </c:pt>
                <c:pt idx="9">
                  <c:v>175827.75939749446</c:v>
                </c:pt>
                <c:pt idx="10">
                  <c:v>169052.71634519962</c:v>
                </c:pt>
                <c:pt idx="11">
                  <c:v>162538.73109468614</c:v>
                </c:pt>
                <c:pt idx="12">
                  <c:v>156275.744495725</c:v>
                </c:pt>
                <c:pt idx="13">
                  <c:v>150254.08500000005</c:v>
                </c:pt>
              </c:numCache>
            </c:numRef>
          </c:val>
          <c:smooth val="0"/>
          <c:extLst>
            <c:ext xmlns:c16="http://schemas.microsoft.com/office/drawing/2014/chart" uri="{C3380CC4-5D6E-409C-BE32-E72D297353CC}">
              <c16:uniqueId val="{00000005-9DEE-4DB3-A88C-389D21E30B60}"/>
            </c:ext>
          </c:extLst>
        </c:ser>
        <c:dLbls>
          <c:showLegendKey val="0"/>
          <c:showVal val="0"/>
          <c:showCatName val="0"/>
          <c:showSerName val="0"/>
          <c:showPercent val="0"/>
          <c:showBubbleSize val="0"/>
        </c:dLbls>
        <c:hiLowLines>
          <c:spPr>
            <a:ln>
              <a:noFill/>
            </a:ln>
          </c:spPr>
        </c:hiLowLines>
        <c:marker val="1"/>
        <c:smooth val="0"/>
        <c:axId val="484904192"/>
        <c:axId val="484904584"/>
      </c:lineChart>
      <c:catAx>
        <c:axId val="484904192"/>
        <c:scaling>
          <c:orientation val="minMax"/>
        </c:scaling>
        <c:delete val="0"/>
        <c:axPos val="b"/>
        <c:numFmt formatCode="General" sourceLinked="1"/>
        <c:majorTickMark val="out"/>
        <c:minorTickMark val="none"/>
        <c:tickLblPos val="nextTo"/>
        <c:spPr>
          <a:ln w="3240">
            <a:solidFill>
              <a:srgbClr val="000000"/>
            </a:solidFill>
            <a:round/>
          </a:ln>
        </c:spPr>
        <c:txPr>
          <a:bodyPr rot="2880000"/>
          <a:lstStyle/>
          <a:p>
            <a:pPr>
              <a:defRPr sz="1200" b="0" strike="noStrike" spc="-1">
                <a:solidFill>
                  <a:srgbClr val="000000"/>
                </a:solidFill>
                <a:latin typeface="Arial Narrow"/>
                <a:ea typeface="Arial Narrow"/>
              </a:defRPr>
            </a:pPr>
            <a:endParaRPr lang="de-DE"/>
          </a:p>
        </c:txPr>
        <c:crossAx val="484904584"/>
        <c:crosses val="autoZero"/>
        <c:auto val="1"/>
        <c:lblAlgn val="ctr"/>
        <c:lblOffset val="100"/>
        <c:noMultiLvlLbl val="1"/>
      </c:catAx>
      <c:valAx>
        <c:axId val="484904584"/>
        <c:scaling>
          <c:orientation val="minMax"/>
        </c:scaling>
        <c:delete val="0"/>
        <c:axPos val="l"/>
        <c:majorGridlines>
          <c:spPr>
            <a:ln w="3240">
              <a:solidFill>
                <a:srgbClr val="808080"/>
              </a:solidFill>
              <a:round/>
            </a:ln>
          </c:spPr>
        </c:majorGridlines>
        <c:title>
          <c:tx>
            <c:rich>
              <a:bodyPr rot="-5400000"/>
              <a:lstStyle/>
              <a:p>
                <a:pPr>
                  <a:defRPr sz="1400" b="1" strike="noStrike" spc="-1">
                    <a:solidFill>
                      <a:srgbClr val="000000"/>
                    </a:solidFill>
                    <a:latin typeface="Arial"/>
                    <a:ea typeface="Arial"/>
                  </a:defRPr>
                </a:pPr>
                <a:r>
                  <a:rPr lang="de-DE" sz="1400" b="1" strike="noStrike" spc="-1">
                    <a:solidFill>
                      <a:srgbClr val="000000"/>
                    </a:solidFill>
                    <a:latin typeface="Arial"/>
                    <a:ea typeface="Arial"/>
                  </a:rPr>
                  <a:t>CO2-Emission (kg)</a:t>
                </a:r>
              </a:p>
            </c:rich>
          </c:tx>
          <c:layout>
            <c:manualLayout>
              <c:xMode val="edge"/>
              <c:yMode val="edge"/>
              <c:x val="1.422786472584E-3"/>
              <c:y val="0.28697001034126202"/>
            </c:manualLayout>
          </c:layout>
          <c:overlay val="0"/>
          <c:spPr>
            <a:noFill/>
            <a:ln w="25560">
              <a:noFill/>
            </a:ln>
          </c:spPr>
        </c:title>
        <c:numFmt formatCode="#,###&quot; kg&quot;" sourceLinked="0"/>
        <c:majorTickMark val="out"/>
        <c:minorTickMark val="none"/>
        <c:tickLblPos val="nextTo"/>
        <c:spPr>
          <a:ln w="3240">
            <a:solidFill>
              <a:srgbClr val="000000"/>
            </a:solidFill>
            <a:round/>
          </a:ln>
        </c:spPr>
        <c:txPr>
          <a:bodyPr/>
          <a:lstStyle/>
          <a:p>
            <a:pPr>
              <a:defRPr sz="1200" b="0" strike="noStrike" spc="-1">
                <a:solidFill>
                  <a:srgbClr val="000000"/>
                </a:solidFill>
                <a:latin typeface="Arial Narrow"/>
                <a:ea typeface="Arial Narrow"/>
              </a:defRPr>
            </a:pPr>
            <a:endParaRPr lang="de-DE"/>
          </a:p>
        </c:txPr>
        <c:crossAx val="484904192"/>
        <c:crosses val="autoZero"/>
        <c:crossBetween val="between"/>
      </c:valAx>
      <c:spPr>
        <a:gradFill>
          <a:gsLst>
            <a:gs pos="0">
              <a:srgbClr val="FFFFFF"/>
            </a:gs>
            <a:gs pos="100000">
              <a:srgbClr val="DDFF7D"/>
            </a:gs>
          </a:gsLst>
          <a:path path="rect"/>
        </a:gradFill>
        <a:ln w="12600">
          <a:solidFill>
            <a:srgbClr val="808080"/>
          </a:solidFill>
          <a:round/>
        </a:ln>
      </c:spPr>
    </c:plotArea>
    <c:legend>
      <c:legendPos val="r"/>
      <c:layout>
        <c:manualLayout>
          <c:xMode val="edge"/>
          <c:yMode val="edge"/>
          <c:x val="0.18148721854986699"/>
          <c:y val="0.91863669847921803"/>
          <c:w val="0.78734273729542603"/>
          <c:h val="5.7870613395547797E-2"/>
        </c:manualLayout>
      </c:layout>
      <c:overlay val="0"/>
      <c:spPr>
        <a:solidFill>
          <a:srgbClr val="FFFFFF"/>
        </a:solidFill>
        <a:ln w="3240">
          <a:solidFill>
            <a:srgbClr val="000000"/>
          </a:solidFill>
          <a:round/>
        </a:ln>
      </c:spPr>
      <c:txPr>
        <a:bodyPr/>
        <a:lstStyle/>
        <a:p>
          <a:pPr>
            <a:defRPr sz="1200" b="0" strike="noStrike" spc="-1">
              <a:solidFill>
                <a:srgbClr val="000000"/>
              </a:solidFill>
              <a:latin typeface="Arial Narrow"/>
              <a:ea typeface="Arial Narrow"/>
            </a:defRPr>
          </a:pPr>
          <a:endParaRPr lang="de-DE"/>
        </a:p>
      </c:txPr>
    </c:legend>
    <c:plotVisOnly val="1"/>
    <c:dispBlanksAs val="gap"/>
    <c:showDLblsOverMax val="1"/>
  </c:chart>
  <c:spPr>
    <a:solidFill>
      <a:srgbClr val="FFFFFF"/>
    </a:solidFill>
    <a:ln w="3240">
      <a:solidFill>
        <a:srgbClr val="000000"/>
      </a:solidFill>
      <a:round/>
    </a:ln>
  </c:spPr>
  <c:printSettings>
    <c:headerFooter/>
    <c:pageMargins b="0.78740157499999996" l="0.7" r="0.7" t="0.78740157499999996"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c:style val="2"/>
  <c:chart>
    <c:title>
      <c:tx>
        <c:rich>
          <a:bodyPr rot="0"/>
          <a:lstStyle/>
          <a:p>
            <a:pPr>
              <a:defRPr sz="1800" b="1" strike="noStrike" spc="-1">
                <a:solidFill>
                  <a:srgbClr val="000000"/>
                </a:solidFill>
                <a:latin typeface="Arial"/>
                <a:ea typeface="Arial"/>
              </a:defRPr>
            </a:pPr>
            <a:r>
              <a:rPr lang="de-DE" sz="1800" b="1" strike="noStrike" spc="-1">
                <a:solidFill>
                  <a:srgbClr val="000000"/>
                </a:solidFill>
                <a:latin typeface="Arial"/>
                <a:ea typeface="Arial"/>
              </a:rPr>
              <a:t>Schule Alsterredder</a:t>
            </a:r>
          </a:p>
        </c:rich>
      </c:tx>
      <c:layout>
        <c:manualLayout>
          <c:xMode val="edge"/>
          <c:yMode val="edge"/>
          <c:x val="0.13175675675675699"/>
          <c:y val="7.3836608066184098E-2"/>
        </c:manualLayout>
      </c:layout>
      <c:overlay val="0"/>
      <c:spPr>
        <a:noFill/>
        <a:ln w="25560">
          <a:noFill/>
        </a:ln>
      </c:spPr>
    </c:title>
    <c:autoTitleDeleted val="0"/>
    <c:plotArea>
      <c:layout>
        <c:manualLayout>
          <c:layoutTarget val="inner"/>
          <c:xMode val="edge"/>
          <c:yMode val="edge"/>
          <c:x val="0.13787436084733401"/>
          <c:y val="0.156256463288521"/>
          <c:w val="0.84468590211833505"/>
          <c:h val="0.65904860392967901"/>
        </c:manualLayout>
      </c:layout>
      <c:barChart>
        <c:barDir val="col"/>
        <c:grouping val="clustered"/>
        <c:varyColors val="0"/>
        <c:ser>
          <c:idx val="0"/>
          <c:order val="0"/>
          <c:tx>
            <c:strRef>
              <c:f>'CO2-Schulbilanz'!$B$15</c:f>
              <c:strCache>
                <c:ptCount val="1"/>
                <c:pt idx="0">
                  <c:v>Summe CO2-Emissionen:</c:v>
                </c:pt>
              </c:strCache>
            </c:strRef>
          </c:tx>
          <c:spPr>
            <a:gradFill>
              <a:gsLst>
                <a:gs pos="0">
                  <a:srgbClr val="000000"/>
                </a:gs>
                <a:gs pos="100000">
                  <a:srgbClr val="C0C0C0"/>
                </a:gs>
              </a:gsLst>
              <a:lin ang="5400000"/>
            </a:gradFill>
            <a:ln w="12600">
              <a:solidFill>
                <a:srgbClr val="000000"/>
              </a:solidFill>
              <a:round/>
            </a:ln>
          </c:spPr>
          <c:invertIfNegative val="0"/>
          <c:dPt>
            <c:idx val="3"/>
            <c:invertIfNegative val="0"/>
            <c:bubble3D val="0"/>
            <c:spPr>
              <a:gradFill>
                <a:gsLst>
                  <a:gs pos="0">
                    <a:srgbClr val="000000"/>
                  </a:gs>
                  <a:gs pos="100000">
                    <a:srgbClr val="C0C0C0"/>
                  </a:gs>
                </a:gsLst>
                <a:lin ang="5400000"/>
              </a:gradFill>
              <a:ln w="12600">
                <a:solidFill>
                  <a:srgbClr val="000000"/>
                </a:solidFill>
                <a:round/>
              </a:ln>
            </c:spPr>
            <c:extLst>
              <c:ext xmlns:c16="http://schemas.microsoft.com/office/drawing/2014/chart" uri="{C3380CC4-5D6E-409C-BE32-E72D297353CC}">
                <c16:uniqueId val="{00000001-E1E0-4196-ABD0-9AB1BC01847D}"/>
              </c:ext>
            </c:extLst>
          </c:dPt>
          <c:dPt>
            <c:idx val="4"/>
            <c:invertIfNegative val="0"/>
            <c:bubble3D val="0"/>
            <c:spPr>
              <a:gradFill>
                <a:gsLst>
                  <a:gs pos="0">
                    <a:srgbClr val="000000"/>
                  </a:gs>
                  <a:gs pos="100000">
                    <a:srgbClr val="C0C0C0"/>
                  </a:gs>
                </a:gsLst>
                <a:lin ang="5400000"/>
              </a:gradFill>
              <a:ln w="12600">
                <a:solidFill>
                  <a:srgbClr val="000000"/>
                </a:solidFill>
                <a:round/>
              </a:ln>
            </c:spPr>
            <c:extLst>
              <c:ext xmlns:c16="http://schemas.microsoft.com/office/drawing/2014/chart" uri="{C3380CC4-5D6E-409C-BE32-E72D297353CC}">
                <c16:uniqueId val="{00000003-E1E0-4196-ABD0-9AB1BC01847D}"/>
              </c:ext>
            </c:extLst>
          </c:dPt>
          <c:dLbls>
            <c:dLbl>
              <c:idx val="3"/>
              <c:spPr/>
              <c:txPr>
                <a:bodyPr/>
                <a:lstStyle/>
                <a:p>
                  <a:pPr>
                    <a:defRPr sz="1900" b="0" strike="noStrike" spc="-1">
                      <a:solidFill>
                        <a:srgbClr val="000000"/>
                      </a:solidFill>
                      <a:latin typeface="Arial"/>
                    </a:defRPr>
                  </a:pPr>
                  <a:endParaRPr lang="de-DE"/>
                </a:p>
              </c:txPr>
              <c:dLblPos val="outEnd"/>
              <c:showLegendKey val="0"/>
              <c:showVal val="0"/>
              <c:showCatName val="0"/>
              <c:showSerName val="0"/>
              <c:showPercent val="0"/>
              <c:showBubbleSize val="1"/>
              <c:extLst>
                <c:ext xmlns:c15="http://schemas.microsoft.com/office/drawing/2012/chart" uri="{CE6537A1-D6FC-4f65-9D91-7224C49458BB}"/>
                <c:ext xmlns:c16="http://schemas.microsoft.com/office/drawing/2014/chart" uri="{C3380CC4-5D6E-409C-BE32-E72D297353CC}">
                  <c16:uniqueId val="{00000001-E1E0-4196-ABD0-9AB1BC01847D}"/>
                </c:ext>
              </c:extLst>
            </c:dLbl>
            <c:dLbl>
              <c:idx val="4"/>
              <c:spPr/>
              <c:txPr>
                <a:bodyPr/>
                <a:lstStyle/>
                <a:p>
                  <a:pPr>
                    <a:defRPr sz="1900" b="0" strike="noStrike" spc="-1">
                      <a:solidFill>
                        <a:srgbClr val="000000"/>
                      </a:solidFill>
                      <a:latin typeface="Arial"/>
                    </a:defRPr>
                  </a:pPr>
                  <a:endParaRPr lang="de-DE"/>
                </a:p>
              </c:txPr>
              <c:dLblPos val="outEnd"/>
              <c:showLegendKey val="0"/>
              <c:showVal val="0"/>
              <c:showCatName val="0"/>
              <c:showSerName val="0"/>
              <c:showPercent val="0"/>
              <c:showBubbleSize val="1"/>
              <c:extLst>
                <c:ext xmlns:c15="http://schemas.microsoft.com/office/drawing/2012/chart" uri="{CE6537A1-D6FC-4f65-9D91-7224C49458BB}"/>
                <c:ext xmlns:c16="http://schemas.microsoft.com/office/drawing/2014/chart" uri="{C3380CC4-5D6E-409C-BE32-E72D297353CC}">
                  <c16:uniqueId val="{00000003-E1E0-4196-ABD0-9AB1BC01847D}"/>
                </c:ext>
              </c:extLst>
            </c:dLbl>
            <c:spPr>
              <a:noFill/>
              <a:ln>
                <a:noFill/>
              </a:ln>
              <a:effectLst/>
            </c:spPr>
            <c:txPr>
              <a:bodyPr/>
              <a:lstStyle/>
              <a:p>
                <a:pPr>
                  <a:defRPr sz="1900" b="0" strike="noStrike" spc="-1">
                    <a:solidFill>
                      <a:srgbClr val="000000"/>
                    </a:solidFill>
                    <a:latin typeface="Arial"/>
                    <a:ea typeface="Arial"/>
                  </a:defRPr>
                </a:pPr>
                <a:endParaRPr lang="de-DE"/>
              </a:p>
            </c:txPr>
            <c:dLblPos val="outEnd"/>
            <c:showLegendKey val="0"/>
            <c:showVal val="0"/>
            <c:showCatName val="0"/>
            <c:showSerName val="0"/>
            <c:showPercent val="0"/>
            <c:showBubbleSize val="1"/>
            <c:separator>; </c:separator>
            <c:showLeaderLines val="0"/>
            <c:extLst>
              <c:ext xmlns:c15="http://schemas.microsoft.com/office/drawing/2012/chart" uri="{CE6537A1-D6FC-4f65-9D91-7224C49458BB}">
                <c15:showLeaderLines val="0"/>
              </c:ext>
            </c:extLst>
          </c:dLbls>
          <c:cat>
            <c:numRef>
              <c:f>'CO2-Schulbilanz'!$E$6:$AB$6</c:f>
              <c:numCache>
                <c:formatCode>General</c:formatCode>
                <c:ptCount val="24"/>
                <c:pt idx="0">
                  <c:v>2017</c:v>
                </c:pt>
                <c:pt idx="1">
                  <c:v>2018</c:v>
                </c:pt>
                <c:pt idx="2">
                  <c:v>2019</c:v>
                </c:pt>
                <c:pt idx="3">
                  <c:v>2020</c:v>
                </c:pt>
                <c:pt idx="4">
                  <c:v>2021</c:v>
                </c:pt>
                <c:pt idx="5">
                  <c:v>2022</c:v>
                </c:pt>
                <c:pt idx="6">
                  <c:v>2023</c:v>
                </c:pt>
                <c:pt idx="7">
                  <c:v>2024</c:v>
                </c:pt>
                <c:pt idx="8">
                  <c:v>2025</c:v>
                </c:pt>
                <c:pt idx="9">
                  <c:v>2026</c:v>
                </c:pt>
                <c:pt idx="10">
                  <c:v>2027</c:v>
                </c:pt>
                <c:pt idx="11">
                  <c:v>2028</c:v>
                </c:pt>
                <c:pt idx="12">
                  <c:v>2029</c:v>
                </c:pt>
                <c:pt idx="13">
                  <c:v>2030</c:v>
                </c:pt>
                <c:pt idx="14">
                  <c:v>2031</c:v>
                </c:pt>
                <c:pt idx="15">
                  <c:v>2032</c:v>
                </c:pt>
                <c:pt idx="16">
                  <c:v>2033</c:v>
                </c:pt>
                <c:pt idx="17">
                  <c:v>2034</c:v>
                </c:pt>
                <c:pt idx="18">
                  <c:v>2035</c:v>
                </c:pt>
                <c:pt idx="19">
                  <c:v>2036</c:v>
                </c:pt>
                <c:pt idx="20">
                  <c:v>2037</c:v>
                </c:pt>
                <c:pt idx="21">
                  <c:v>2038</c:v>
                </c:pt>
                <c:pt idx="22">
                  <c:v>2039</c:v>
                </c:pt>
                <c:pt idx="23">
                  <c:v>2040</c:v>
                </c:pt>
              </c:numCache>
            </c:numRef>
          </c:cat>
          <c:val>
            <c:numRef>
              <c:f>'CO2-Schulbilanz'!$E$8:$AB$8</c:f>
              <c:numCache>
                <c:formatCode>#,###" kg"</c:formatCode>
                <c:ptCount val="24"/>
                <c:pt idx="0">
                  <c:v>250423.47499999998</c:v>
                </c:pt>
                <c:pt idx="1">
                  <c:v>233265.49799999999</c:v>
                </c:pt>
                <c:pt idx="2">
                  <c:v>257286.742</c:v>
                </c:pt>
                <c:pt idx="3">
                  <c:v>279257.60356999998</c:v>
                </c:pt>
                <c:pt idx="4">
                  <c:v>289507.016</c:v>
                </c:pt>
                <c:pt idx="5">
                  <c:v>252019.33208000002</c:v>
                </c:pt>
                <c:pt idx="6">
                  <c:v>241564.22742000001</c:v>
                </c:pt>
                <c:pt idx="7">
                  <c:v>211428.92099999997</c:v>
                </c:pt>
                <c:pt idx="8">
                  <c:v>210034.177</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numCache>
            </c:numRef>
          </c:val>
          <c:extLst>
            <c:ext xmlns:c16="http://schemas.microsoft.com/office/drawing/2014/chart" uri="{C3380CC4-5D6E-409C-BE32-E72D297353CC}">
              <c16:uniqueId val="{00000004-E1E0-4196-ABD0-9AB1BC01847D}"/>
            </c:ext>
          </c:extLst>
        </c:ser>
        <c:dLbls>
          <c:showLegendKey val="0"/>
          <c:showVal val="0"/>
          <c:showCatName val="0"/>
          <c:showSerName val="0"/>
          <c:showPercent val="0"/>
          <c:showBubbleSize val="0"/>
        </c:dLbls>
        <c:gapWidth val="150"/>
        <c:axId val="302703392"/>
        <c:axId val="302705352"/>
      </c:barChart>
      <c:lineChart>
        <c:grouping val="standard"/>
        <c:varyColors val="0"/>
        <c:ser>
          <c:idx val="1"/>
          <c:order val="1"/>
          <c:tx>
            <c:strRef>
              <c:f>'CO2-Schulbilanz'!$D$7</c:f>
              <c:strCache>
                <c:ptCount val="1"/>
                <c:pt idx="0">
                  <c:v>Emissions-Ziel</c:v>
                </c:pt>
              </c:strCache>
            </c:strRef>
          </c:tx>
          <c:spPr>
            <a:ln w="25560">
              <a:solidFill>
                <a:srgbClr val="C00000"/>
              </a:solidFill>
              <a:round/>
            </a:ln>
          </c:spPr>
          <c:marker>
            <c:symbol val="triangle"/>
            <c:size val="5"/>
            <c:spPr>
              <a:solidFill>
                <a:srgbClr val="C00000"/>
              </a:solidFill>
            </c:spPr>
          </c:marker>
          <c:dLbls>
            <c:spPr>
              <a:noFill/>
              <a:ln>
                <a:noFill/>
              </a:ln>
              <a:effectLst/>
            </c:spPr>
            <c:txPr>
              <a:bodyPr/>
              <a:lstStyle/>
              <a:p>
                <a:pPr>
                  <a:defRPr sz="1900" b="0" strike="noStrike" spc="-1">
                    <a:solidFill>
                      <a:srgbClr val="000000"/>
                    </a:solidFill>
                    <a:latin typeface="Arial"/>
                    <a:ea typeface="Arial"/>
                  </a:defRPr>
                </a:pPr>
                <a:endParaRPr lang="de-DE"/>
              </a:p>
            </c:txPr>
            <c:dLblPos val="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0"/>
              </c:ext>
            </c:extLst>
          </c:dLbls>
          <c:cat>
            <c:numRef>
              <c:f>'CO2-Schulbilanz'!$E$6:$AB$6</c:f>
              <c:numCache>
                <c:formatCode>General</c:formatCode>
                <c:ptCount val="24"/>
                <c:pt idx="0">
                  <c:v>2017</c:v>
                </c:pt>
                <c:pt idx="1">
                  <c:v>2018</c:v>
                </c:pt>
                <c:pt idx="2">
                  <c:v>2019</c:v>
                </c:pt>
                <c:pt idx="3">
                  <c:v>2020</c:v>
                </c:pt>
                <c:pt idx="4">
                  <c:v>2021</c:v>
                </c:pt>
                <c:pt idx="5">
                  <c:v>2022</c:v>
                </c:pt>
                <c:pt idx="6">
                  <c:v>2023</c:v>
                </c:pt>
                <c:pt idx="7">
                  <c:v>2024</c:v>
                </c:pt>
                <c:pt idx="8">
                  <c:v>2025</c:v>
                </c:pt>
                <c:pt idx="9">
                  <c:v>2026</c:v>
                </c:pt>
                <c:pt idx="10">
                  <c:v>2027</c:v>
                </c:pt>
                <c:pt idx="11">
                  <c:v>2028</c:v>
                </c:pt>
                <c:pt idx="12">
                  <c:v>2029</c:v>
                </c:pt>
                <c:pt idx="13">
                  <c:v>2030</c:v>
                </c:pt>
                <c:pt idx="14">
                  <c:v>2031</c:v>
                </c:pt>
                <c:pt idx="15">
                  <c:v>2032</c:v>
                </c:pt>
                <c:pt idx="16">
                  <c:v>2033</c:v>
                </c:pt>
                <c:pt idx="17">
                  <c:v>2034</c:v>
                </c:pt>
                <c:pt idx="18">
                  <c:v>2035</c:v>
                </c:pt>
                <c:pt idx="19">
                  <c:v>2036</c:v>
                </c:pt>
                <c:pt idx="20">
                  <c:v>2037</c:v>
                </c:pt>
                <c:pt idx="21">
                  <c:v>2038</c:v>
                </c:pt>
                <c:pt idx="22">
                  <c:v>2039</c:v>
                </c:pt>
                <c:pt idx="23">
                  <c:v>2040</c:v>
                </c:pt>
              </c:numCache>
            </c:numRef>
          </c:cat>
          <c:val>
            <c:numRef>
              <c:f>'CO2-Schulbilanz'!$E$7:$AB$7</c:f>
              <c:numCache>
                <c:formatCode>#,###" kg"</c:formatCode>
                <c:ptCount val="24"/>
                <c:pt idx="0">
                  <c:v>250423.47499999998</c:v>
                </c:pt>
                <c:pt idx="1">
                  <c:v>240774.08954320927</c:v>
                </c:pt>
                <c:pt idx="2">
                  <c:v>231496.51683158442</c:v>
                </c:pt>
                <c:pt idx="3">
                  <c:v>222576.43007529131</c:v>
                </c:pt>
                <c:pt idx="4">
                  <c:v>214000.0545282588</c:v>
                </c:pt>
                <c:pt idx="5">
                  <c:v>205754.1462166782</c:v>
                </c:pt>
                <c:pt idx="6">
                  <c:v>197825.97148714215</c:v>
                </c:pt>
                <c:pt idx="7">
                  <c:v>190203.28734284008</c:v>
                </c:pt>
                <c:pt idx="8">
                  <c:v>182874.32253744479</c:v>
                </c:pt>
                <c:pt idx="9">
                  <c:v>175827.75939749446</c:v>
                </c:pt>
                <c:pt idx="10">
                  <c:v>169052.71634519962</c:v>
                </c:pt>
                <c:pt idx="11">
                  <c:v>162538.73109468614</c:v>
                </c:pt>
                <c:pt idx="12">
                  <c:v>156275.744495725</c:v>
                </c:pt>
                <c:pt idx="13">
                  <c:v>150254.08500000005</c:v>
                </c:pt>
                <c:pt idx="14">
                  <c:v>142223.12776179446</c:v>
                </c:pt>
                <c:pt idx="15">
                  <c:v>134621.41858138301</c:v>
                </c:pt>
                <c:pt idx="16">
                  <c:v>127426.01450319331</c:v>
                </c:pt>
                <c:pt idx="17">
                  <c:v>120615.19885375448</c:v>
                </c:pt>
                <c:pt idx="18">
                  <c:v>114168.41569792769</c:v>
                </c:pt>
                <c:pt idx="19">
                  <c:v>108066.20779839712</c:v>
                </c:pt>
                <c:pt idx="20">
                  <c:v>102290.15789117519</c:v>
                </c:pt>
                <c:pt idx="21">
                  <c:v>96822.833099883646</c:v>
                </c:pt>
                <c:pt idx="22">
                  <c:v>91647.732321045696</c:v>
                </c:pt>
                <c:pt idx="23">
                  <c:v>86749.236421590918</c:v>
                </c:pt>
              </c:numCache>
            </c:numRef>
          </c:val>
          <c:smooth val="0"/>
          <c:extLst>
            <c:ext xmlns:c16="http://schemas.microsoft.com/office/drawing/2014/chart" uri="{C3380CC4-5D6E-409C-BE32-E72D297353CC}">
              <c16:uniqueId val="{00000005-E1E0-4196-ABD0-9AB1BC01847D}"/>
            </c:ext>
          </c:extLst>
        </c:ser>
        <c:dLbls>
          <c:showLegendKey val="0"/>
          <c:showVal val="0"/>
          <c:showCatName val="0"/>
          <c:showSerName val="0"/>
          <c:showPercent val="0"/>
          <c:showBubbleSize val="0"/>
        </c:dLbls>
        <c:hiLowLines>
          <c:spPr>
            <a:ln>
              <a:noFill/>
            </a:ln>
          </c:spPr>
        </c:hiLowLines>
        <c:marker val="1"/>
        <c:smooth val="0"/>
        <c:axId val="302703392"/>
        <c:axId val="302705352"/>
      </c:lineChart>
      <c:catAx>
        <c:axId val="302703392"/>
        <c:scaling>
          <c:orientation val="minMax"/>
        </c:scaling>
        <c:delete val="0"/>
        <c:axPos val="b"/>
        <c:numFmt formatCode="General" sourceLinked="1"/>
        <c:majorTickMark val="out"/>
        <c:minorTickMark val="none"/>
        <c:tickLblPos val="nextTo"/>
        <c:spPr>
          <a:ln w="3240">
            <a:solidFill>
              <a:srgbClr val="000000"/>
            </a:solidFill>
            <a:round/>
          </a:ln>
        </c:spPr>
        <c:txPr>
          <a:bodyPr rot="2880000"/>
          <a:lstStyle/>
          <a:p>
            <a:pPr>
              <a:defRPr sz="1200" b="0" strike="noStrike" spc="-1">
                <a:solidFill>
                  <a:srgbClr val="000000"/>
                </a:solidFill>
                <a:latin typeface="Arial Narrow"/>
                <a:ea typeface="Arial Narrow"/>
              </a:defRPr>
            </a:pPr>
            <a:endParaRPr lang="de-DE"/>
          </a:p>
        </c:txPr>
        <c:crossAx val="302705352"/>
        <c:crosses val="autoZero"/>
        <c:auto val="1"/>
        <c:lblAlgn val="ctr"/>
        <c:lblOffset val="100"/>
        <c:noMultiLvlLbl val="1"/>
      </c:catAx>
      <c:valAx>
        <c:axId val="302705352"/>
        <c:scaling>
          <c:orientation val="minMax"/>
        </c:scaling>
        <c:delete val="0"/>
        <c:axPos val="l"/>
        <c:majorGridlines>
          <c:spPr>
            <a:ln w="3240">
              <a:solidFill>
                <a:srgbClr val="808080"/>
              </a:solidFill>
              <a:round/>
            </a:ln>
          </c:spPr>
        </c:majorGridlines>
        <c:title>
          <c:tx>
            <c:rich>
              <a:bodyPr rot="-5400000"/>
              <a:lstStyle/>
              <a:p>
                <a:pPr>
                  <a:defRPr sz="1400" b="1" strike="noStrike" spc="-1">
                    <a:solidFill>
                      <a:srgbClr val="000000"/>
                    </a:solidFill>
                    <a:latin typeface="Arial"/>
                    <a:ea typeface="Arial"/>
                  </a:defRPr>
                </a:pPr>
                <a:r>
                  <a:rPr lang="de-DE" sz="1400" b="1" strike="noStrike" spc="-1">
                    <a:solidFill>
                      <a:srgbClr val="000000"/>
                    </a:solidFill>
                    <a:latin typeface="Arial"/>
                    <a:ea typeface="Arial"/>
                  </a:rPr>
                  <a:t>CO2-Emission (kg)</a:t>
                </a:r>
              </a:p>
            </c:rich>
          </c:tx>
          <c:layout>
            <c:manualLayout>
              <c:xMode val="edge"/>
              <c:yMode val="edge"/>
              <c:x val="1.4152666179693199E-3"/>
              <c:y val="0.28697001034126202"/>
            </c:manualLayout>
          </c:layout>
          <c:overlay val="0"/>
          <c:spPr>
            <a:noFill/>
            <a:ln w="25560">
              <a:noFill/>
            </a:ln>
          </c:spPr>
        </c:title>
        <c:numFmt formatCode="#,###&quot; kg&quot;" sourceLinked="0"/>
        <c:majorTickMark val="out"/>
        <c:minorTickMark val="none"/>
        <c:tickLblPos val="nextTo"/>
        <c:spPr>
          <a:ln w="3240">
            <a:solidFill>
              <a:srgbClr val="000000"/>
            </a:solidFill>
            <a:round/>
          </a:ln>
        </c:spPr>
        <c:txPr>
          <a:bodyPr/>
          <a:lstStyle/>
          <a:p>
            <a:pPr>
              <a:defRPr sz="1200" b="0" strike="noStrike" spc="-1">
                <a:solidFill>
                  <a:srgbClr val="000000"/>
                </a:solidFill>
                <a:latin typeface="Arial Narrow"/>
                <a:ea typeface="Arial Narrow"/>
              </a:defRPr>
            </a:pPr>
            <a:endParaRPr lang="de-DE"/>
          </a:p>
        </c:txPr>
        <c:crossAx val="302703392"/>
        <c:crosses val="autoZero"/>
        <c:crossBetween val="between"/>
      </c:valAx>
      <c:spPr>
        <a:gradFill>
          <a:gsLst>
            <a:gs pos="0">
              <a:srgbClr val="FFFFFF"/>
            </a:gs>
            <a:gs pos="100000">
              <a:srgbClr val="DDFF7D"/>
            </a:gs>
          </a:gsLst>
          <a:path path="rect"/>
        </a:gradFill>
        <a:ln w="12600">
          <a:solidFill>
            <a:srgbClr val="808080"/>
          </a:solidFill>
          <a:round/>
        </a:ln>
      </c:spPr>
    </c:plotArea>
    <c:legend>
      <c:legendPos val="r"/>
      <c:layout>
        <c:manualLayout>
          <c:xMode val="edge"/>
          <c:yMode val="edge"/>
          <c:x val="0.18148721854986699"/>
          <c:y val="0.91863669847921803"/>
          <c:w val="0.78734273729542603"/>
          <c:h val="5.7870613395547797E-2"/>
        </c:manualLayout>
      </c:layout>
      <c:overlay val="0"/>
      <c:spPr>
        <a:solidFill>
          <a:srgbClr val="FFFFFF"/>
        </a:solidFill>
        <a:ln w="3240">
          <a:solidFill>
            <a:srgbClr val="000000"/>
          </a:solidFill>
          <a:round/>
        </a:ln>
      </c:spPr>
      <c:txPr>
        <a:bodyPr/>
        <a:lstStyle/>
        <a:p>
          <a:pPr>
            <a:defRPr sz="1200" b="0" strike="noStrike" spc="-1">
              <a:solidFill>
                <a:srgbClr val="000000"/>
              </a:solidFill>
              <a:latin typeface="Arial Narrow"/>
              <a:ea typeface="Arial Narrow"/>
            </a:defRPr>
          </a:pPr>
          <a:endParaRPr lang="de-DE"/>
        </a:p>
      </c:txPr>
    </c:legend>
    <c:plotVisOnly val="1"/>
    <c:dispBlanksAs val="gap"/>
    <c:showDLblsOverMax val="1"/>
  </c:chart>
  <c:spPr>
    <a:solidFill>
      <a:srgbClr val="FFFFFF"/>
    </a:solidFill>
    <a:ln w="3240">
      <a:solidFill>
        <a:srgbClr val="000000"/>
      </a:solidFill>
      <a:round/>
    </a:ln>
  </c:spPr>
  <c:printSettings>
    <c:headerFooter/>
    <c:pageMargins b="0.78740157499999996" l="0.7" r="0.7" t="0.78740157499999996"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c:style val="2"/>
  <c:chart>
    <c:title>
      <c:tx>
        <c:rich>
          <a:bodyPr rot="0"/>
          <a:lstStyle/>
          <a:p>
            <a:pPr>
              <a:defRPr sz="1800" b="1" strike="noStrike" spc="-1">
                <a:solidFill>
                  <a:srgbClr val="000000"/>
                </a:solidFill>
                <a:latin typeface="Arial"/>
                <a:ea typeface="Arial"/>
              </a:defRPr>
            </a:pPr>
            <a:r>
              <a:rPr lang="de-DE" sz="1800" b="1" strike="noStrike" spc="-1">
                <a:solidFill>
                  <a:srgbClr val="000000"/>
                </a:solidFill>
                <a:latin typeface="Arial"/>
                <a:ea typeface="Arial"/>
              </a:rPr>
              <a:t>Schule Alsterredder</a:t>
            </a:r>
          </a:p>
        </c:rich>
      </c:tx>
      <c:layout>
        <c:manualLayout>
          <c:xMode val="edge"/>
          <c:yMode val="edge"/>
          <c:x val="0.121519086357947"/>
          <c:y val="7.1147880041365005E-2"/>
        </c:manualLayout>
      </c:layout>
      <c:overlay val="0"/>
      <c:spPr>
        <a:noFill/>
        <a:ln w="25560">
          <a:noFill/>
        </a:ln>
      </c:spPr>
    </c:title>
    <c:autoTitleDeleted val="0"/>
    <c:plotArea>
      <c:layout>
        <c:manualLayout>
          <c:layoutTarget val="inner"/>
          <c:xMode val="edge"/>
          <c:yMode val="edge"/>
          <c:x val="0.124335106382979"/>
          <c:y val="0.156256463288521"/>
          <c:w val="0.85802565707133904"/>
          <c:h val="0.65904860392967901"/>
        </c:manualLayout>
      </c:layout>
      <c:barChart>
        <c:barDir val="col"/>
        <c:grouping val="clustered"/>
        <c:varyColors val="0"/>
        <c:ser>
          <c:idx val="0"/>
          <c:order val="0"/>
          <c:tx>
            <c:strRef>
              <c:f>'CO2-Schulbilanz'!$B$15</c:f>
              <c:strCache>
                <c:ptCount val="1"/>
                <c:pt idx="0">
                  <c:v>Summe CO2-Emissionen:</c:v>
                </c:pt>
              </c:strCache>
            </c:strRef>
          </c:tx>
          <c:spPr>
            <a:gradFill>
              <a:gsLst>
                <a:gs pos="0">
                  <a:srgbClr val="000000"/>
                </a:gs>
                <a:gs pos="100000">
                  <a:srgbClr val="C0C0C0"/>
                </a:gs>
              </a:gsLst>
              <a:lin ang="5400000"/>
            </a:gradFill>
            <a:ln w="12600">
              <a:solidFill>
                <a:srgbClr val="000000"/>
              </a:solidFill>
              <a:round/>
            </a:ln>
          </c:spPr>
          <c:invertIfNegative val="0"/>
          <c:dPt>
            <c:idx val="3"/>
            <c:invertIfNegative val="0"/>
            <c:bubble3D val="0"/>
            <c:spPr>
              <a:gradFill>
                <a:gsLst>
                  <a:gs pos="0">
                    <a:srgbClr val="000000"/>
                  </a:gs>
                  <a:gs pos="100000">
                    <a:srgbClr val="C0C0C0"/>
                  </a:gs>
                </a:gsLst>
                <a:lin ang="5400000"/>
              </a:gradFill>
              <a:ln w="12600">
                <a:solidFill>
                  <a:srgbClr val="000000"/>
                </a:solidFill>
                <a:round/>
              </a:ln>
            </c:spPr>
            <c:extLst>
              <c:ext xmlns:c16="http://schemas.microsoft.com/office/drawing/2014/chart" uri="{C3380CC4-5D6E-409C-BE32-E72D297353CC}">
                <c16:uniqueId val="{00000001-9CCC-41A6-8690-4C99E8D3B0DA}"/>
              </c:ext>
            </c:extLst>
          </c:dPt>
          <c:dPt>
            <c:idx val="4"/>
            <c:invertIfNegative val="0"/>
            <c:bubble3D val="0"/>
            <c:spPr>
              <a:gradFill>
                <a:gsLst>
                  <a:gs pos="0">
                    <a:srgbClr val="000000"/>
                  </a:gs>
                  <a:gs pos="100000">
                    <a:srgbClr val="C0C0C0"/>
                  </a:gs>
                </a:gsLst>
                <a:lin ang="5400000"/>
              </a:gradFill>
              <a:ln w="12600">
                <a:solidFill>
                  <a:srgbClr val="000000"/>
                </a:solidFill>
                <a:round/>
              </a:ln>
            </c:spPr>
            <c:extLst>
              <c:ext xmlns:c16="http://schemas.microsoft.com/office/drawing/2014/chart" uri="{C3380CC4-5D6E-409C-BE32-E72D297353CC}">
                <c16:uniqueId val="{00000003-9CCC-41A6-8690-4C99E8D3B0DA}"/>
              </c:ext>
            </c:extLst>
          </c:dPt>
          <c:dLbls>
            <c:dLbl>
              <c:idx val="3"/>
              <c:spPr/>
              <c:txPr>
                <a:bodyPr/>
                <a:lstStyle/>
                <a:p>
                  <a:pPr>
                    <a:defRPr sz="1900" b="0" strike="noStrike" spc="-1">
                      <a:solidFill>
                        <a:srgbClr val="000000"/>
                      </a:solidFill>
                      <a:latin typeface="Arial"/>
                    </a:defRPr>
                  </a:pPr>
                  <a:endParaRPr lang="de-DE"/>
                </a:p>
              </c:txPr>
              <c:dLblPos val="outEnd"/>
              <c:showLegendKey val="0"/>
              <c:showVal val="0"/>
              <c:showCatName val="0"/>
              <c:showSerName val="0"/>
              <c:showPercent val="0"/>
              <c:showBubbleSize val="1"/>
              <c:extLst>
                <c:ext xmlns:c15="http://schemas.microsoft.com/office/drawing/2012/chart" uri="{CE6537A1-D6FC-4f65-9D91-7224C49458BB}"/>
                <c:ext xmlns:c16="http://schemas.microsoft.com/office/drawing/2014/chart" uri="{C3380CC4-5D6E-409C-BE32-E72D297353CC}">
                  <c16:uniqueId val="{00000001-9CCC-41A6-8690-4C99E8D3B0DA}"/>
                </c:ext>
              </c:extLst>
            </c:dLbl>
            <c:dLbl>
              <c:idx val="4"/>
              <c:spPr/>
              <c:txPr>
                <a:bodyPr/>
                <a:lstStyle/>
                <a:p>
                  <a:pPr>
                    <a:defRPr sz="1900" b="0" strike="noStrike" spc="-1">
                      <a:solidFill>
                        <a:srgbClr val="000000"/>
                      </a:solidFill>
                      <a:latin typeface="Arial"/>
                    </a:defRPr>
                  </a:pPr>
                  <a:endParaRPr lang="de-DE"/>
                </a:p>
              </c:txPr>
              <c:dLblPos val="outEnd"/>
              <c:showLegendKey val="0"/>
              <c:showVal val="0"/>
              <c:showCatName val="0"/>
              <c:showSerName val="0"/>
              <c:showPercent val="0"/>
              <c:showBubbleSize val="1"/>
              <c:extLst>
                <c:ext xmlns:c15="http://schemas.microsoft.com/office/drawing/2012/chart" uri="{CE6537A1-D6FC-4f65-9D91-7224C49458BB}"/>
                <c:ext xmlns:c16="http://schemas.microsoft.com/office/drawing/2014/chart" uri="{C3380CC4-5D6E-409C-BE32-E72D297353CC}">
                  <c16:uniqueId val="{00000003-9CCC-41A6-8690-4C99E8D3B0DA}"/>
                </c:ext>
              </c:extLst>
            </c:dLbl>
            <c:spPr>
              <a:noFill/>
              <a:ln>
                <a:noFill/>
              </a:ln>
              <a:effectLst/>
            </c:spPr>
            <c:txPr>
              <a:bodyPr/>
              <a:lstStyle/>
              <a:p>
                <a:pPr>
                  <a:defRPr sz="1900" b="0" strike="noStrike" spc="-1">
                    <a:solidFill>
                      <a:srgbClr val="000000"/>
                    </a:solidFill>
                    <a:latin typeface="Arial"/>
                    <a:ea typeface="Arial"/>
                  </a:defRPr>
                </a:pPr>
                <a:endParaRPr lang="de-DE"/>
              </a:p>
            </c:txPr>
            <c:dLblPos val="outEnd"/>
            <c:showLegendKey val="0"/>
            <c:showVal val="0"/>
            <c:showCatName val="0"/>
            <c:showSerName val="0"/>
            <c:showPercent val="0"/>
            <c:showBubbleSize val="1"/>
            <c:separator>; </c:separator>
            <c:showLeaderLines val="0"/>
            <c:extLst>
              <c:ext xmlns:c15="http://schemas.microsoft.com/office/drawing/2012/chart" uri="{CE6537A1-D6FC-4f65-9D91-7224C49458BB}">
                <c15:showLeaderLines val="0"/>
              </c:ext>
            </c:extLst>
          </c:dLbls>
          <c:cat>
            <c:numRef>
              <c:f>'CO2-Schulbilanz'!$E$6:$AL$6</c:f>
              <c:numCache>
                <c:formatCode>General</c:formatCode>
                <c:ptCount val="34"/>
                <c:pt idx="0">
                  <c:v>2017</c:v>
                </c:pt>
                <c:pt idx="1">
                  <c:v>2018</c:v>
                </c:pt>
                <c:pt idx="2">
                  <c:v>2019</c:v>
                </c:pt>
                <c:pt idx="3">
                  <c:v>2020</c:v>
                </c:pt>
                <c:pt idx="4">
                  <c:v>2021</c:v>
                </c:pt>
                <c:pt idx="5">
                  <c:v>2022</c:v>
                </c:pt>
                <c:pt idx="6">
                  <c:v>2023</c:v>
                </c:pt>
                <c:pt idx="7">
                  <c:v>2024</c:v>
                </c:pt>
                <c:pt idx="8">
                  <c:v>2025</c:v>
                </c:pt>
                <c:pt idx="9">
                  <c:v>2026</c:v>
                </c:pt>
                <c:pt idx="10">
                  <c:v>2027</c:v>
                </c:pt>
                <c:pt idx="11">
                  <c:v>2028</c:v>
                </c:pt>
                <c:pt idx="12">
                  <c:v>2029</c:v>
                </c:pt>
                <c:pt idx="13">
                  <c:v>2030</c:v>
                </c:pt>
                <c:pt idx="14">
                  <c:v>2031</c:v>
                </c:pt>
                <c:pt idx="15">
                  <c:v>2032</c:v>
                </c:pt>
                <c:pt idx="16">
                  <c:v>2033</c:v>
                </c:pt>
                <c:pt idx="17">
                  <c:v>2034</c:v>
                </c:pt>
                <c:pt idx="18">
                  <c:v>2035</c:v>
                </c:pt>
                <c:pt idx="19">
                  <c:v>2036</c:v>
                </c:pt>
                <c:pt idx="20">
                  <c:v>2037</c:v>
                </c:pt>
                <c:pt idx="21">
                  <c:v>2038</c:v>
                </c:pt>
                <c:pt idx="22">
                  <c:v>2039</c:v>
                </c:pt>
                <c:pt idx="23">
                  <c:v>2040</c:v>
                </c:pt>
                <c:pt idx="24">
                  <c:v>2041</c:v>
                </c:pt>
                <c:pt idx="25">
                  <c:v>2042</c:v>
                </c:pt>
                <c:pt idx="26">
                  <c:v>2043</c:v>
                </c:pt>
                <c:pt idx="27">
                  <c:v>2044</c:v>
                </c:pt>
                <c:pt idx="28">
                  <c:v>2045</c:v>
                </c:pt>
                <c:pt idx="29">
                  <c:v>2046</c:v>
                </c:pt>
                <c:pt idx="30">
                  <c:v>2047</c:v>
                </c:pt>
                <c:pt idx="31">
                  <c:v>2048</c:v>
                </c:pt>
                <c:pt idx="32">
                  <c:v>2049</c:v>
                </c:pt>
                <c:pt idx="33">
                  <c:v>2050</c:v>
                </c:pt>
              </c:numCache>
            </c:numRef>
          </c:cat>
          <c:val>
            <c:numRef>
              <c:f>'CO2-Schulbilanz'!$E$8:$AL$8</c:f>
              <c:numCache>
                <c:formatCode>#,###" kg"</c:formatCode>
                <c:ptCount val="34"/>
                <c:pt idx="0">
                  <c:v>250423.47499999998</c:v>
                </c:pt>
                <c:pt idx="1">
                  <c:v>233265.49799999999</c:v>
                </c:pt>
                <c:pt idx="2">
                  <c:v>257286.742</c:v>
                </c:pt>
                <c:pt idx="3">
                  <c:v>279257.60356999998</c:v>
                </c:pt>
                <c:pt idx="4">
                  <c:v>289507.016</c:v>
                </c:pt>
                <c:pt idx="5">
                  <c:v>252019.33208000002</c:v>
                </c:pt>
                <c:pt idx="6">
                  <c:v>241564.22742000001</c:v>
                </c:pt>
                <c:pt idx="7">
                  <c:v>211428.92099999997</c:v>
                </c:pt>
                <c:pt idx="8">
                  <c:v>210034.177</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numCache>
            </c:numRef>
          </c:val>
          <c:extLst>
            <c:ext xmlns:c16="http://schemas.microsoft.com/office/drawing/2014/chart" uri="{C3380CC4-5D6E-409C-BE32-E72D297353CC}">
              <c16:uniqueId val="{00000004-9CCC-41A6-8690-4C99E8D3B0DA}"/>
            </c:ext>
          </c:extLst>
        </c:ser>
        <c:dLbls>
          <c:showLegendKey val="0"/>
          <c:showVal val="0"/>
          <c:showCatName val="0"/>
          <c:showSerName val="0"/>
          <c:showPercent val="0"/>
          <c:showBubbleSize val="0"/>
        </c:dLbls>
        <c:gapWidth val="150"/>
        <c:axId val="483511384"/>
        <c:axId val="483506288"/>
      </c:barChart>
      <c:lineChart>
        <c:grouping val="standard"/>
        <c:varyColors val="0"/>
        <c:ser>
          <c:idx val="1"/>
          <c:order val="1"/>
          <c:tx>
            <c:strRef>
              <c:f>'CO2-Schulbilanz'!$D$7</c:f>
              <c:strCache>
                <c:ptCount val="1"/>
                <c:pt idx="0">
                  <c:v>Emissions-Ziel</c:v>
                </c:pt>
              </c:strCache>
            </c:strRef>
          </c:tx>
          <c:spPr>
            <a:ln w="25560">
              <a:solidFill>
                <a:srgbClr val="C00000"/>
              </a:solidFill>
              <a:round/>
            </a:ln>
          </c:spPr>
          <c:marker>
            <c:symbol val="triangle"/>
            <c:size val="5"/>
            <c:spPr>
              <a:solidFill>
                <a:srgbClr val="C00000"/>
              </a:solidFill>
            </c:spPr>
          </c:marker>
          <c:dLbls>
            <c:spPr>
              <a:noFill/>
              <a:ln>
                <a:noFill/>
              </a:ln>
              <a:effectLst/>
            </c:spPr>
            <c:txPr>
              <a:bodyPr/>
              <a:lstStyle/>
              <a:p>
                <a:pPr>
                  <a:defRPr sz="1900" b="0" strike="noStrike" spc="-1">
                    <a:solidFill>
                      <a:srgbClr val="000000"/>
                    </a:solidFill>
                    <a:latin typeface="Arial"/>
                    <a:ea typeface="Arial"/>
                  </a:defRPr>
                </a:pPr>
                <a:endParaRPr lang="de-DE"/>
              </a:p>
            </c:txPr>
            <c:dLblPos val="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0"/>
              </c:ext>
            </c:extLst>
          </c:dLbls>
          <c:cat>
            <c:numRef>
              <c:f>'CO2-Schulbilanz'!$E$6:$AL$6</c:f>
              <c:numCache>
                <c:formatCode>General</c:formatCode>
                <c:ptCount val="34"/>
                <c:pt idx="0">
                  <c:v>2017</c:v>
                </c:pt>
                <c:pt idx="1">
                  <c:v>2018</c:v>
                </c:pt>
                <c:pt idx="2">
                  <c:v>2019</c:v>
                </c:pt>
                <c:pt idx="3">
                  <c:v>2020</c:v>
                </c:pt>
                <c:pt idx="4">
                  <c:v>2021</c:v>
                </c:pt>
                <c:pt idx="5">
                  <c:v>2022</c:v>
                </c:pt>
                <c:pt idx="6">
                  <c:v>2023</c:v>
                </c:pt>
                <c:pt idx="7">
                  <c:v>2024</c:v>
                </c:pt>
                <c:pt idx="8">
                  <c:v>2025</c:v>
                </c:pt>
                <c:pt idx="9">
                  <c:v>2026</c:v>
                </c:pt>
                <c:pt idx="10">
                  <c:v>2027</c:v>
                </c:pt>
                <c:pt idx="11">
                  <c:v>2028</c:v>
                </c:pt>
                <c:pt idx="12">
                  <c:v>2029</c:v>
                </c:pt>
                <c:pt idx="13">
                  <c:v>2030</c:v>
                </c:pt>
                <c:pt idx="14">
                  <c:v>2031</c:v>
                </c:pt>
                <c:pt idx="15">
                  <c:v>2032</c:v>
                </c:pt>
                <c:pt idx="16">
                  <c:v>2033</c:v>
                </c:pt>
                <c:pt idx="17">
                  <c:v>2034</c:v>
                </c:pt>
                <c:pt idx="18">
                  <c:v>2035</c:v>
                </c:pt>
                <c:pt idx="19">
                  <c:v>2036</c:v>
                </c:pt>
                <c:pt idx="20">
                  <c:v>2037</c:v>
                </c:pt>
                <c:pt idx="21">
                  <c:v>2038</c:v>
                </c:pt>
                <c:pt idx="22">
                  <c:v>2039</c:v>
                </c:pt>
                <c:pt idx="23">
                  <c:v>2040</c:v>
                </c:pt>
                <c:pt idx="24">
                  <c:v>2041</c:v>
                </c:pt>
                <c:pt idx="25">
                  <c:v>2042</c:v>
                </c:pt>
                <c:pt idx="26">
                  <c:v>2043</c:v>
                </c:pt>
                <c:pt idx="27">
                  <c:v>2044</c:v>
                </c:pt>
                <c:pt idx="28">
                  <c:v>2045</c:v>
                </c:pt>
                <c:pt idx="29">
                  <c:v>2046</c:v>
                </c:pt>
                <c:pt idx="30">
                  <c:v>2047</c:v>
                </c:pt>
                <c:pt idx="31">
                  <c:v>2048</c:v>
                </c:pt>
                <c:pt idx="32">
                  <c:v>2049</c:v>
                </c:pt>
                <c:pt idx="33">
                  <c:v>2050</c:v>
                </c:pt>
              </c:numCache>
            </c:numRef>
          </c:cat>
          <c:val>
            <c:numRef>
              <c:f>'CO2-Schulbilanz'!$E$7:$AL$7</c:f>
              <c:numCache>
                <c:formatCode>#,###" kg"</c:formatCode>
                <c:ptCount val="34"/>
                <c:pt idx="0">
                  <c:v>250423.47499999998</c:v>
                </c:pt>
                <c:pt idx="1">
                  <c:v>240774.08954320927</c:v>
                </c:pt>
                <c:pt idx="2">
                  <c:v>231496.51683158442</c:v>
                </c:pt>
                <c:pt idx="3">
                  <c:v>222576.43007529131</c:v>
                </c:pt>
                <c:pt idx="4">
                  <c:v>214000.0545282588</c:v>
                </c:pt>
                <c:pt idx="5">
                  <c:v>205754.1462166782</c:v>
                </c:pt>
                <c:pt idx="6">
                  <c:v>197825.97148714215</c:v>
                </c:pt>
                <c:pt idx="7">
                  <c:v>190203.28734284008</c:v>
                </c:pt>
                <c:pt idx="8">
                  <c:v>182874.32253744479</c:v>
                </c:pt>
                <c:pt idx="9">
                  <c:v>175827.75939749446</c:v>
                </c:pt>
                <c:pt idx="10">
                  <c:v>169052.71634519962</c:v>
                </c:pt>
                <c:pt idx="11">
                  <c:v>162538.73109468614</c:v>
                </c:pt>
                <c:pt idx="12">
                  <c:v>156275.744495725</c:v>
                </c:pt>
                <c:pt idx="13">
                  <c:v>150254.08500000005</c:v>
                </c:pt>
                <c:pt idx="14">
                  <c:v>142223.12776179446</c:v>
                </c:pt>
                <c:pt idx="15">
                  <c:v>134621.41858138301</c:v>
                </c:pt>
                <c:pt idx="16">
                  <c:v>127426.01450319331</c:v>
                </c:pt>
                <c:pt idx="17">
                  <c:v>120615.19885375448</c:v>
                </c:pt>
                <c:pt idx="18">
                  <c:v>114168.41569792769</c:v>
                </c:pt>
                <c:pt idx="19">
                  <c:v>108066.20779839712</c:v>
                </c:pt>
                <c:pt idx="20">
                  <c:v>102290.15789117519</c:v>
                </c:pt>
                <c:pt idx="21">
                  <c:v>96822.833099883646</c:v>
                </c:pt>
                <c:pt idx="22">
                  <c:v>91647.732321045696</c:v>
                </c:pt>
                <c:pt idx="23">
                  <c:v>86749.236421590918</c:v>
                </c:pt>
                <c:pt idx="24">
                  <c:v>82112.561098262551</c:v>
                </c:pt>
                <c:pt idx="25">
                  <c:v>77723.712256650761</c:v>
                </c:pt>
                <c:pt idx="26">
                  <c:v>73569.443775179796</c:v>
                </c:pt>
                <c:pt idx="27">
                  <c:v>69637.217526575376</c:v>
                </c:pt>
                <c:pt idx="28">
                  <c:v>65915.165536151631</c:v>
                </c:pt>
                <c:pt idx="29">
                  <c:v>62392.054162706598</c:v>
                </c:pt>
                <c:pt idx="30">
                  <c:v>59057.250193919303</c:v>
                </c:pt>
                <c:pt idx="31">
                  <c:v>55900.688753920018</c:v>
                </c:pt>
                <c:pt idx="32">
                  <c:v>52912.84292617449</c:v>
                </c:pt>
                <c:pt idx="33">
                  <c:v>50084.694999999992</c:v>
                </c:pt>
              </c:numCache>
            </c:numRef>
          </c:val>
          <c:smooth val="0"/>
          <c:extLst>
            <c:ext xmlns:c16="http://schemas.microsoft.com/office/drawing/2014/chart" uri="{C3380CC4-5D6E-409C-BE32-E72D297353CC}">
              <c16:uniqueId val="{00000005-9CCC-41A6-8690-4C99E8D3B0DA}"/>
            </c:ext>
          </c:extLst>
        </c:ser>
        <c:dLbls>
          <c:showLegendKey val="0"/>
          <c:showVal val="0"/>
          <c:showCatName val="0"/>
          <c:showSerName val="0"/>
          <c:showPercent val="0"/>
          <c:showBubbleSize val="0"/>
        </c:dLbls>
        <c:hiLowLines>
          <c:spPr>
            <a:ln>
              <a:noFill/>
            </a:ln>
          </c:spPr>
        </c:hiLowLines>
        <c:marker val="1"/>
        <c:smooth val="0"/>
        <c:axId val="483511384"/>
        <c:axId val="483506288"/>
      </c:lineChart>
      <c:catAx>
        <c:axId val="483511384"/>
        <c:scaling>
          <c:orientation val="minMax"/>
        </c:scaling>
        <c:delete val="0"/>
        <c:axPos val="b"/>
        <c:numFmt formatCode="General" sourceLinked="1"/>
        <c:majorTickMark val="out"/>
        <c:minorTickMark val="none"/>
        <c:tickLblPos val="nextTo"/>
        <c:spPr>
          <a:ln w="3240">
            <a:solidFill>
              <a:srgbClr val="000000"/>
            </a:solidFill>
            <a:round/>
          </a:ln>
        </c:spPr>
        <c:txPr>
          <a:bodyPr rot="2880000"/>
          <a:lstStyle/>
          <a:p>
            <a:pPr>
              <a:defRPr sz="1200" b="0" strike="noStrike" spc="-1">
                <a:solidFill>
                  <a:srgbClr val="000000"/>
                </a:solidFill>
                <a:latin typeface="Arial Narrow"/>
                <a:ea typeface="Arial Narrow"/>
              </a:defRPr>
            </a:pPr>
            <a:endParaRPr lang="de-DE"/>
          </a:p>
        </c:txPr>
        <c:crossAx val="483506288"/>
        <c:crosses val="autoZero"/>
        <c:auto val="1"/>
        <c:lblAlgn val="ctr"/>
        <c:lblOffset val="100"/>
        <c:noMultiLvlLbl val="1"/>
      </c:catAx>
      <c:valAx>
        <c:axId val="483506288"/>
        <c:scaling>
          <c:orientation val="minMax"/>
        </c:scaling>
        <c:delete val="0"/>
        <c:axPos val="l"/>
        <c:majorGridlines>
          <c:spPr>
            <a:ln w="3240">
              <a:solidFill>
                <a:srgbClr val="808080"/>
              </a:solidFill>
              <a:round/>
            </a:ln>
          </c:spPr>
        </c:majorGridlines>
        <c:title>
          <c:tx>
            <c:rich>
              <a:bodyPr rot="-5400000"/>
              <a:lstStyle/>
              <a:p>
                <a:pPr>
                  <a:defRPr sz="1400" b="1" strike="noStrike" spc="-1">
                    <a:solidFill>
                      <a:srgbClr val="000000"/>
                    </a:solidFill>
                    <a:latin typeface="Arial"/>
                    <a:ea typeface="Arial"/>
                  </a:defRPr>
                </a:pPr>
                <a:r>
                  <a:rPr lang="de-DE" sz="1400" b="1" strike="noStrike" spc="-1">
                    <a:solidFill>
                      <a:srgbClr val="000000"/>
                    </a:solidFill>
                    <a:latin typeface="Arial"/>
                    <a:ea typeface="Arial"/>
                  </a:rPr>
                  <a:t>CO2-Emission (kg)</a:t>
                </a:r>
              </a:p>
            </c:rich>
          </c:tx>
          <c:layout>
            <c:manualLayout>
              <c:xMode val="edge"/>
              <c:yMode val="edge"/>
              <c:x val="1.4080100125156399E-3"/>
              <c:y val="0.28697001034126202"/>
            </c:manualLayout>
          </c:layout>
          <c:overlay val="0"/>
          <c:spPr>
            <a:noFill/>
            <a:ln w="25560">
              <a:noFill/>
            </a:ln>
          </c:spPr>
        </c:title>
        <c:numFmt formatCode="#,###&quot; kg&quot;" sourceLinked="0"/>
        <c:majorTickMark val="out"/>
        <c:minorTickMark val="none"/>
        <c:tickLblPos val="nextTo"/>
        <c:spPr>
          <a:ln w="3240">
            <a:solidFill>
              <a:srgbClr val="000000"/>
            </a:solidFill>
            <a:round/>
          </a:ln>
        </c:spPr>
        <c:txPr>
          <a:bodyPr/>
          <a:lstStyle/>
          <a:p>
            <a:pPr>
              <a:defRPr sz="1200" b="0" strike="noStrike" spc="-1">
                <a:solidFill>
                  <a:srgbClr val="000000"/>
                </a:solidFill>
                <a:latin typeface="Arial Narrow"/>
                <a:ea typeface="Arial Narrow"/>
              </a:defRPr>
            </a:pPr>
            <a:endParaRPr lang="de-DE"/>
          </a:p>
        </c:txPr>
        <c:crossAx val="483511384"/>
        <c:crosses val="autoZero"/>
        <c:crossBetween val="between"/>
      </c:valAx>
      <c:spPr>
        <a:gradFill>
          <a:gsLst>
            <a:gs pos="0">
              <a:srgbClr val="FFFFFF"/>
            </a:gs>
            <a:gs pos="100000">
              <a:srgbClr val="DDFF7D"/>
            </a:gs>
          </a:gsLst>
          <a:path path="rect"/>
        </a:gradFill>
        <a:ln w="12600">
          <a:solidFill>
            <a:srgbClr val="808080"/>
          </a:solidFill>
          <a:round/>
        </a:ln>
      </c:spPr>
    </c:plotArea>
    <c:legend>
      <c:legendPos val="r"/>
      <c:layout>
        <c:manualLayout>
          <c:xMode val="edge"/>
          <c:yMode val="edge"/>
          <c:x val="0.18148721854986699"/>
          <c:y val="0.91863669847921803"/>
          <c:w val="0.78734273729542603"/>
          <c:h val="5.7870613395547797E-2"/>
        </c:manualLayout>
      </c:layout>
      <c:overlay val="0"/>
      <c:spPr>
        <a:solidFill>
          <a:srgbClr val="FFFFFF"/>
        </a:solidFill>
        <a:ln w="3240">
          <a:solidFill>
            <a:srgbClr val="000000"/>
          </a:solidFill>
          <a:round/>
        </a:ln>
      </c:spPr>
      <c:txPr>
        <a:bodyPr/>
        <a:lstStyle/>
        <a:p>
          <a:pPr>
            <a:defRPr sz="1200" b="0" strike="noStrike" spc="-1">
              <a:solidFill>
                <a:srgbClr val="000000"/>
              </a:solidFill>
              <a:latin typeface="Arial Narrow"/>
              <a:ea typeface="Arial Narrow"/>
            </a:defRPr>
          </a:pPr>
          <a:endParaRPr lang="de-DE"/>
        </a:p>
      </c:txPr>
    </c:legend>
    <c:plotVisOnly val="1"/>
    <c:dispBlanksAs val="gap"/>
    <c:showDLblsOverMax val="1"/>
  </c:chart>
  <c:spPr>
    <a:solidFill>
      <a:srgbClr val="FFFFFF"/>
    </a:solidFill>
    <a:ln w="3240">
      <a:solidFill>
        <a:srgbClr val="000000"/>
      </a:solidFill>
      <a:round/>
    </a:ln>
  </c:spPr>
  <c:printSettings>
    <c:headerFooter/>
    <c:pageMargins b="0.78740157499999996" l="0.7" r="0.7" t="0.78740157499999996"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c:style val="2"/>
  <c:chart>
    <c:title>
      <c:tx>
        <c:rich>
          <a:bodyPr rot="0"/>
          <a:lstStyle/>
          <a:p>
            <a:pPr>
              <a:defRPr sz="1800" b="1" strike="noStrike" spc="-1">
                <a:solidFill>
                  <a:srgbClr val="000000"/>
                </a:solidFill>
                <a:latin typeface="Arial"/>
                <a:ea typeface="Arial"/>
              </a:defRPr>
            </a:pPr>
            <a:r>
              <a:rPr lang="de-DE" sz="1800" b="1" strike="noStrike" spc="-1">
                <a:solidFill>
                  <a:srgbClr val="000000"/>
                </a:solidFill>
                <a:latin typeface="Arial"/>
                <a:ea typeface="Arial"/>
              </a:rPr>
              <a:t>Schule Alsterredder</a:t>
            </a:r>
          </a:p>
        </c:rich>
      </c:tx>
      <c:layout>
        <c:manualLayout>
          <c:xMode val="edge"/>
          <c:yMode val="edge"/>
          <c:x val="9.9283724631914094E-2"/>
          <c:y val="7.1147880041365005E-2"/>
        </c:manualLayout>
      </c:layout>
      <c:overlay val="0"/>
      <c:spPr>
        <a:noFill/>
        <a:ln w="25560">
          <a:noFill/>
        </a:ln>
      </c:spPr>
    </c:title>
    <c:autoTitleDeleted val="0"/>
    <c:plotArea>
      <c:layout>
        <c:manualLayout>
          <c:layoutTarget val="inner"/>
          <c:xMode val="edge"/>
          <c:yMode val="edge"/>
          <c:x val="0.10704337445284499"/>
          <c:y val="0.156256463288521"/>
          <c:w val="0.87531502851837095"/>
          <c:h val="0.65904860392967901"/>
        </c:manualLayout>
      </c:layout>
      <c:barChart>
        <c:barDir val="col"/>
        <c:grouping val="clustered"/>
        <c:varyColors val="0"/>
        <c:ser>
          <c:idx val="0"/>
          <c:order val="0"/>
          <c:tx>
            <c:strRef>
              <c:f>'CO2-Schulbilanz'!$B$15</c:f>
              <c:strCache>
                <c:ptCount val="1"/>
                <c:pt idx="0">
                  <c:v>Summe CO2-Emissionen:</c:v>
                </c:pt>
              </c:strCache>
            </c:strRef>
          </c:tx>
          <c:spPr>
            <a:gradFill>
              <a:gsLst>
                <a:gs pos="0">
                  <a:srgbClr val="000000"/>
                </a:gs>
                <a:gs pos="100000">
                  <a:srgbClr val="C0C0C0"/>
                </a:gs>
              </a:gsLst>
              <a:lin ang="5400000"/>
            </a:gradFill>
            <a:ln w="12600">
              <a:solidFill>
                <a:srgbClr val="000000"/>
              </a:solidFill>
              <a:round/>
            </a:ln>
          </c:spPr>
          <c:invertIfNegative val="0"/>
          <c:dPt>
            <c:idx val="3"/>
            <c:invertIfNegative val="0"/>
            <c:bubble3D val="0"/>
            <c:spPr>
              <a:gradFill>
                <a:gsLst>
                  <a:gs pos="0">
                    <a:srgbClr val="000000"/>
                  </a:gs>
                  <a:gs pos="100000">
                    <a:srgbClr val="C0C0C0"/>
                  </a:gs>
                </a:gsLst>
                <a:lin ang="5400000"/>
              </a:gradFill>
              <a:ln w="12600">
                <a:solidFill>
                  <a:srgbClr val="000000"/>
                </a:solidFill>
                <a:round/>
              </a:ln>
            </c:spPr>
            <c:extLst>
              <c:ext xmlns:c16="http://schemas.microsoft.com/office/drawing/2014/chart" uri="{C3380CC4-5D6E-409C-BE32-E72D297353CC}">
                <c16:uniqueId val="{00000001-6BFF-466E-9F12-EDB8684D1E72}"/>
              </c:ext>
            </c:extLst>
          </c:dPt>
          <c:dPt>
            <c:idx val="4"/>
            <c:invertIfNegative val="0"/>
            <c:bubble3D val="0"/>
            <c:spPr>
              <a:gradFill>
                <a:gsLst>
                  <a:gs pos="0">
                    <a:srgbClr val="000000"/>
                  </a:gs>
                  <a:gs pos="100000">
                    <a:srgbClr val="C0C0C0"/>
                  </a:gs>
                </a:gsLst>
                <a:lin ang="5400000"/>
              </a:gradFill>
              <a:ln w="12600">
                <a:solidFill>
                  <a:srgbClr val="000000"/>
                </a:solidFill>
                <a:round/>
              </a:ln>
            </c:spPr>
            <c:extLst>
              <c:ext xmlns:c16="http://schemas.microsoft.com/office/drawing/2014/chart" uri="{C3380CC4-5D6E-409C-BE32-E72D297353CC}">
                <c16:uniqueId val="{00000003-6BFF-466E-9F12-EDB8684D1E72}"/>
              </c:ext>
            </c:extLst>
          </c:dPt>
          <c:dLbls>
            <c:dLbl>
              <c:idx val="3"/>
              <c:spPr/>
              <c:txPr>
                <a:bodyPr/>
                <a:lstStyle/>
                <a:p>
                  <a:pPr>
                    <a:defRPr sz="1900" b="0" strike="noStrike" spc="-1">
                      <a:solidFill>
                        <a:srgbClr val="000000"/>
                      </a:solidFill>
                      <a:latin typeface="Arial"/>
                    </a:defRPr>
                  </a:pPr>
                  <a:endParaRPr lang="de-DE"/>
                </a:p>
              </c:txPr>
              <c:dLblPos val="outEnd"/>
              <c:showLegendKey val="0"/>
              <c:showVal val="0"/>
              <c:showCatName val="0"/>
              <c:showSerName val="0"/>
              <c:showPercent val="0"/>
              <c:showBubbleSize val="1"/>
              <c:extLst>
                <c:ext xmlns:c15="http://schemas.microsoft.com/office/drawing/2012/chart" uri="{CE6537A1-D6FC-4f65-9D91-7224C49458BB}"/>
                <c:ext xmlns:c16="http://schemas.microsoft.com/office/drawing/2014/chart" uri="{C3380CC4-5D6E-409C-BE32-E72D297353CC}">
                  <c16:uniqueId val="{00000001-6BFF-466E-9F12-EDB8684D1E72}"/>
                </c:ext>
              </c:extLst>
            </c:dLbl>
            <c:dLbl>
              <c:idx val="4"/>
              <c:spPr/>
              <c:txPr>
                <a:bodyPr/>
                <a:lstStyle/>
                <a:p>
                  <a:pPr>
                    <a:defRPr sz="1900" b="0" strike="noStrike" spc="-1">
                      <a:solidFill>
                        <a:srgbClr val="000000"/>
                      </a:solidFill>
                      <a:latin typeface="Arial"/>
                    </a:defRPr>
                  </a:pPr>
                  <a:endParaRPr lang="de-DE"/>
                </a:p>
              </c:txPr>
              <c:dLblPos val="outEnd"/>
              <c:showLegendKey val="0"/>
              <c:showVal val="0"/>
              <c:showCatName val="0"/>
              <c:showSerName val="0"/>
              <c:showPercent val="0"/>
              <c:showBubbleSize val="1"/>
              <c:extLst>
                <c:ext xmlns:c15="http://schemas.microsoft.com/office/drawing/2012/chart" uri="{CE6537A1-D6FC-4f65-9D91-7224C49458BB}"/>
                <c:ext xmlns:c16="http://schemas.microsoft.com/office/drawing/2014/chart" uri="{C3380CC4-5D6E-409C-BE32-E72D297353CC}">
                  <c16:uniqueId val="{00000003-6BFF-466E-9F12-EDB8684D1E72}"/>
                </c:ext>
              </c:extLst>
            </c:dLbl>
            <c:spPr>
              <a:noFill/>
              <a:ln>
                <a:noFill/>
              </a:ln>
              <a:effectLst/>
            </c:spPr>
            <c:txPr>
              <a:bodyPr/>
              <a:lstStyle/>
              <a:p>
                <a:pPr>
                  <a:defRPr sz="1900" b="0" strike="noStrike" spc="-1">
                    <a:solidFill>
                      <a:srgbClr val="000000"/>
                    </a:solidFill>
                    <a:latin typeface="Arial"/>
                    <a:ea typeface="Arial"/>
                  </a:defRPr>
                </a:pPr>
                <a:endParaRPr lang="de-DE"/>
              </a:p>
            </c:txPr>
            <c:dLblPos val="outEnd"/>
            <c:showLegendKey val="0"/>
            <c:showVal val="0"/>
            <c:showCatName val="0"/>
            <c:showSerName val="0"/>
            <c:showPercent val="0"/>
            <c:showBubbleSize val="1"/>
            <c:separator>; </c:separator>
            <c:showLeaderLines val="0"/>
            <c:extLst>
              <c:ext xmlns:c15="http://schemas.microsoft.com/office/drawing/2012/chart" uri="{CE6537A1-D6FC-4f65-9D91-7224C49458BB}">
                <c15:showLeaderLines val="0"/>
              </c:ext>
            </c:extLst>
          </c:dLbls>
          <c:cat>
            <c:numRef>
              <c:f>'CO2-Schulbilanz'!$E$6:$AV$6</c:f>
              <c:numCache>
                <c:formatCode>General</c:formatCode>
                <c:ptCount val="44"/>
                <c:pt idx="0">
                  <c:v>2017</c:v>
                </c:pt>
                <c:pt idx="1">
                  <c:v>2018</c:v>
                </c:pt>
                <c:pt idx="2">
                  <c:v>2019</c:v>
                </c:pt>
                <c:pt idx="3">
                  <c:v>2020</c:v>
                </c:pt>
                <c:pt idx="4">
                  <c:v>2021</c:v>
                </c:pt>
                <c:pt idx="5">
                  <c:v>2022</c:v>
                </c:pt>
                <c:pt idx="6">
                  <c:v>2023</c:v>
                </c:pt>
                <c:pt idx="7">
                  <c:v>2024</c:v>
                </c:pt>
                <c:pt idx="8">
                  <c:v>2025</c:v>
                </c:pt>
                <c:pt idx="9">
                  <c:v>2026</c:v>
                </c:pt>
                <c:pt idx="10">
                  <c:v>2027</c:v>
                </c:pt>
                <c:pt idx="11">
                  <c:v>2028</c:v>
                </c:pt>
                <c:pt idx="12">
                  <c:v>2029</c:v>
                </c:pt>
                <c:pt idx="13">
                  <c:v>2030</c:v>
                </c:pt>
                <c:pt idx="14">
                  <c:v>2031</c:v>
                </c:pt>
                <c:pt idx="15">
                  <c:v>2032</c:v>
                </c:pt>
                <c:pt idx="16">
                  <c:v>2033</c:v>
                </c:pt>
                <c:pt idx="17">
                  <c:v>2034</c:v>
                </c:pt>
                <c:pt idx="18">
                  <c:v>2035</c:v>
                </c:pt>
                <c:pt idx="19">
                  <c:v>2036</c:v>
                </c:pt>
                <c:pt idx="20">
                  <c:v>2037</c:v>
                </c:pt>
                <c:pt idx="21">
                  <c:v>2038</c:v>
                </c:pt>
                <c:pt idx="22">
                  <c:v>2039</c:v>
                </c:pt>
                <c:pt idx="23">
                  <c:v>2040</c:v>
                </c:pt>
                <c:pt idx="24">
                  <c:v>2041</c:v>
                </c:pt>
                <c:pt idx="25">
                  <c:v>2042</c:v>
                </c:pt>
                <c:pt idx="26">
                  <c:v>2043</c:v>
                </c:pt>
                <c:pt idx="27">
                  <c:v>2044</c:v>
                </c:pt>
                <c:pt idx="28">
                  <c:v>2045</c:v>
                </c:pt>
                <c:pt idx="29">
                  <c:v>2046</c:v>
                </c:pt>
                <c:pt idx="30">
                  <c:v>2047</c:v>
                </c:pt>
                <c:pt idx="31">
                  <c:v>2048</c:v>
                </c:pt>
                <c:pt idx="32">
                  <c:v>2049</c:v>
                </c:pt>
                <c:pt idx="33">
                  <c:v>2050</c:v>
                </c:pt>
                <c:pt idx="34">
                  <c:v>2051</c:v>
                </c:pt>
                <c:pt idx="35">
                  <c:v>2052</c:v>
                </c:pt>
                <c:pt idx="36">
                  <c:v>2053</c:v>
                </c:pt>
                <c:pt idx="37">
                  <c:v>2054</c:v>
                </c:pt>
                <c:pt idx="38">
                  <c:v>2055</c:v>
                </c:pt>
                <c:pt idx="39">
                  <c:v>2056</c:v>
                </c:pt>
                <c:pt idx="40">
                  <c:v>2057</c:v>
                </c:pt>
                <c:pt idx="41">
                  <c:v>2058</c:v>
                </c:pt>
                <c:pt idx="42">
                  <c:v>2059</c:v>
                </c:pt>
                <c:pt idx="43">
                  <c:v>2060</c:v>
                </c:pt>
              </c:numCache>
            </c:numRef>
          </c:cat>
          <c:val>
            <c:numRef>
              <c:f>'CO2-Schulbilanz'!$E$8:$AV$8</c:f>
              <c:numCache>
                <c:formatCode>#,###" kg"</c:formatCode>
                <c:ptCount val="44"/>
                <c:pt idx="0">
                  <c:v>250423.47499999998</c:v>
                </c:pt>
                <c:pt idx="1">
                  <c:v>233265.49799999999</c:v>
                </c:pt>
                <c:pt idx="2">
                  <c:v>257286.742</c:v>
                </c:pt>
                <c:pt idx="3">
                  <c:v>279257.60356999998</c:v>
                </c:pt>
                <c:pt idx="4">
                  <c:v>289507.016</c:v>
                </c:pt>
                <c:pt idx="5">
                  <c:v>252019.33208000002</c:v>
                </c:pt>
                <c:pt idx="6">
                  <c:v>241564.22742000001</c:v>
                </c:pt>
                <c:pt idx="7">
                  <c:v>211428.92099999997</c:v>
                </c:pt>
                <c:pt idx="8">
                  <c:v>210034.177</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numCache>
            </c:numRef>
          </c:val>
          <c:extLst>
            <c:ext xmlns:c16="http://schemas.microsoft.com/office/drawing/2014/chart" uri="{C3380CC4-5D6E-409C-BE32-E72D297353CC}">
              <c16:uniqueId val="{00000004-6BFF-466E-9F12-EDB8684D1E72}"/>
            </c:ext>
          </c:extLst>
        </c:ser>
        <c:dLbls>
          <c:showLegendKey val="0"/>
          <c:showVal val="0"/>
          <c:showCatName val="0"/>
          <c:showSerName val="0"/>
          <c:showPercent val="0"/>
          <c:showBubbleSize val="0"/>
        </c:dLbls>
        <c:gapWidth val="150"/>
        <c:axId val="438417560"/>
        <c:axId val="438413248"/>
      </c:barChart>
      <c:lineChart>
        <c:grouping val="standard"/>
        <c:varyColors val="0"/>
        <c:ser>
          <c:idx val="1"/>
          <c:order val="1"/>
          <c:tx>
            <c:strRef>
              <c:f>'CO2-Schulbilanz'!$D$7</c:f>
              <c:strCache>
                <c:ptCount val="1"/>
                <c:pt idx="0">
                  <c:v>Emissions-Ziel</c:v>
                </c:pt>
              </c:strCache>
            </c:strRef>
          </c:tx>
          <c:spPr>
            <a:ln w="25560">
              <a:solidFill>
                <a:srgbClr val="C00000"/>
              </a:solidFill>
              <a:round/>
            </a:ln>
          </c:spPr>
          <c:marker>
            <c:symbol val="triangle"/>
            <c:size val="5"/>
            <c:spPr>
              <a:solidFill>
                <a:srgbClr val="C00000"/>
              </a:solidFill>
            </c:spPr>
          </c:marker>
          <c:dLbls>
            <c:spPr>
              <a:noFill/>
              <a:ln>
                <a:noFill/>
              </a:ln>
              <a:effectLst/>
            </c:spPr>
            <c:txPr>
              <a:bodyPr/>
              <a:lstStyle/>
              <a:p>
                <a:pPr>
                  <a:defRPr sz="1900" b="0" strike="noStrike" spc="-1">
                    <a:solidFill>
                      <a:srgbClr val="000000"/>
                    </a:solidFill>
                    <a:latin typeface="Arial"/>
                    <a:ea typeface="Arial"/>
                  </a:defRPr>
                </a:pPr>
                <a:endParaRPr lang="de-DE"/>
              </a:p>
            </c:txPr>
            <c:dLblPos val="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0"/>
              </c:ext>
            </c:extLst>
          </c:dLbls>
          <c:cat>
            <c:numRef>
              <c:f>'CO2-Schulbilanz'!$E$6:$AV$6</c:f>
              <c:numCache>
                <c:formatCode>General</c:formatCode>
                <c:ptCount val="44"/>
                <c:pt idx="0">
                  <c:v>2017</c:v>
                </c:pt>
                <c:pt idx="1">
                  <c:v>2018</c:v>
                </c:pt>
                <c:pt idx="2">
                  <c:v>2019</c:v>
                </c:pt>
                <c:pt idx="3">
                  <c:v>2020</c:v>
                </c:pt>
                <c:pt idx="4">
                  <c:v>2021</c:v>
                </c:pt>
                <c:pt idx="5">
                  <c:v>2022</c:v>
                </c:pt>
                <c:pt idx="6">
                  <c:v>2023</c:v>
                </c:pt>
                <c:pt idx="7">
                  <c:v>2024</c:v>
                </c:pt>
                <c:pt idx="8">
                  <c:v>2025</c:v>
                </c:pt>
                <c:pt idx="9">
                  <c:v>2026</c:v>
                </c:pt>
                <c:pt idx="10">
                  <c:v>2027</c:v>
                </c:pt>
                <c:pt idx="11">
                  <c:v>2028</c:v>
                </c:pt>
                <c:pt idx="12">
                  <c:v>2029</c:v>
                </c:pt>
                <c:pt idx="13">
                  <c:v>2030</c:v>
                </c:pt>
                <c:pt idx="14">
                  <c:v>2031</c:v>
                </c:pt>
                <c:pt idx="15">
                  <c:v>2032</c:v>
                </c:pt>
                <c:pt idx="16">
                  <c:v>2033</c:v>
                </c:pt>
                <c:pt idx="17">
                  <c:v>2034</c:v>
                </c:pt>
                <c:pt idx="18">
                  <c:v>2035</c:v>
                </c:pt>
                <c:pt idx="19">
                  <c:v>2036</c:v>
                </c:pt>
                <c:pt idx="20">
                  <c:v>2037</c:v>
                </c:pt>
                <c:pt idx="21">
                  <c:v>2038</c:v>
                </c:pt>
                <c:pt idx="22">
                  <c:v>2039</c:v>
                </c:pt>
                <c:pt idx="23">
                  <c:v>2040</c:v>
                </c:pt>
                <c:pt idx="24">
                  <c:v>2041</c:v>
                </c:pt>
                <c:pt idx="25">
                  <c:v>2042</c:v>
                </c:pt>
                <c:pt idx="26">
                  <c:v>2043</c:v>
                </c:pt>
                <c:pt idx="27">
                  <c:v>2044</c:v>
                </c:pt>
                <c:pt idx="28">
                  <c:v>2045</c:v>
                </c:pt>
                <c:pt idx="29">
                  <c:v>2046</c:v>
                </c:pt>
                <c:pt idx="30">
                  <c:v>2047</c:v>
                </c:pt>
                <c:pt idx="31">
                  <c:v>2048</c:v>
                </c:pt>
                <c:pt idx="32">
                  <c:v>2049</c:v>
                </c:pt>
                <c:pt idx="33">
                  <c:v>2050</c:v>
                </c:pt>
                <c:pt idx="34">
                  <c:v>2051</c:v>
                </c:pt>
                <c:pt idx="35">
                  <c:v>2052</c:v>
                </c:pt>
                <c:pt idx="36">
                  <c:v>2053</c:v>
                </c:pt>
                <c:pt idx="37">
                  <c:v>2054</c:v>
                </c:pt>
                <c:pt idx="38">
                  <c:v>2055</c:v>
                </c:pt>
                <c:pt idx="39">
                  <c:v>2056</c:v>
                </c:pt>
                <c:pt idx="40">
                  <c:v>2057</c:v>
                </c:pt>
                <c:pt idx="41">
                  <c:v>2058</c:v>
                </c:pt>
                <c:pt idx="42">
                  <c:v>2059</c:v>
                </c:pt>
                <c:pt idx="43">
                  <c:v>2060</c:v>
                </c:pt>
              </c:numCache>
            </c:numRef>
          </c:cat>
          <c:val>
            <c:numRef>
              <c:f>'CO2-Schulbilanz'!$E$7:$AV$7</c:f>
              <c:numCache>
                <c:formatCode>#,###" kg"</c:formatCode>
                <c:ptCount val="44"/>
                <c:pt idx="0">
                  <c:v>250423.47499999998</c:v>
                </c:pt>
                <c:pt idx="1">
                  <c:v>240774.08954320927</c:v>
                </c:pt>
                <c:pt idx="2">
                  <c:v>231496.51683158442</c:v>
                </c:pt>
                <c:pt idx="3">
                  <c:v>222576.43007529131</c:v>
                </c:pt>
                <c:pt idx="4">
                  <c:v>214000.0545282588</c:v>
                </c:pt>
                <c:pt idx="5">
                  <c:v>205754.1462166782</c:v>
                </c:pt>
                <c:pt idx="6">
                  <c:v>197825.97148714215</c:v>
                </c:pt>
                <c:pt idx="7">
                  <c:v>190203.28734284008</c:v>
                </c:pt>
                <c:pt idx="8">
                  <c:v>182874.32253744479</c:v>
                </c:pt>
                <c:pt idx="9">
                  <c:v>175827.75939749446</c:v>
                </c:pt>
                <c:pt idx="10">
                  <c:v>169052.71634519962</c:v>
                </c:pt>
                <c:pt idx="11">
                  <c:v>162538.73109468614</c:v>
                </c:pt>
                <c:pt idx="12">
                  <c:v>156275.744495725</c:v>
                </c:pt>
                <c:pt idx="13">
                  <c:v>150254.08500000005</c:v>
                </c:pt>
                <c:pt idx="14">
                  <c:v>142223.12776179446</c:v>
                </c:pt>
                <c:pt idx="15">
                  <c:v>134621.41858138301</c:v>
                </c:pt>
                <c:pt idx="16">
                  <c:v>127426.01450319331</c:v>
                </c:pt>
                <c:pt idx="17">
                  <c:v>120615.19885375448</c:v>
                </c:pt>
                <c:pt idx="18">
                  <c:v>114168.41569792769</c:v>
                </c:pt>
                <c:pt idx="19">
                  <c:v>108066.20779839712</c:v>
                </c:pt>
                <c:pt idx="20">
                  <c:v>102290.15789117519</c:v>
                </c:pt>
                <c:pt idx="21">
                  <c:v>96822.833099883646</c:v>
                </c:pt>
                <c:pt idx="22">
                  <c:v>91647.732321045696</c:v>
                </c:pt>
                <c:pt idx="23">
                  <c:v>86749.236421590918</c:v>
                </c:pt>
                <c:pt idx="24">
                  <c:v>82112.561098262551</c:v>
                </c:pt>
                <c:pt idx="25">
                  <c:v>77723.712256650761</c:v>
                </c:pt>
                <c:pt idx="26">
                  <c:v>73569.443775179796</c:v>
                </c:pt>
                <c:pt idx="27">
                  <c:v>69637.217526575376</c:v>
                </c:pt>
                <c:pt idx="28">
                  <c:v>65915.165536151631</c:v>
                </c:pt>
                <c:pt idx="29">
                  <c:v>62392.054162706598</c:v>
                </c:pt>
                <c:pt idx="30">
                  <c:v>59057.250193919303</c:v>
                </c:pt>
                <c:pt idx="31">
                  <c:v>55900.688753920018</c:v>
                </c:pt>
                <c:pt idx="32">
                  <c:v>52912.84292617449</c:v>
                </c:pt>
                <c:pt idx="33">
                  <c:v>50084.694999999992</c:v>
                </c:pt>
                <c:pt idx="34">
                  <c:v>47407.709253931462</c:v>
                </c:pt>
                <c:pt idx="35">
                  <c:v>44873.806193794313</c:v>
                </c:pt>
                <c:pt idx="36">
                  <c:v>42475.338167731075</c:v>
                </c:pt>
                <c:pt idx="37">
                  <c:v>40205.066284584806</c:v>
                </c:pt>
                <c:pt idx="38">
                  <c:v>38056.138565975874</c:v>
                </c:pt>
                <c:pt idx="39">
                  <c:v>36022.069266132356</c:v>
                </c:pt>
                <c:pt idx="40">
                  <c:v>34096.719297058378</c:v>
                </c:pt>
                <c:pt idx="41">
                  <c:v>32274.2776999612</c:v>
                </c:pt>
                <c:pt idx="42">
                  <c:v>30549.24410701522</c:v>
                </c:pt>
                <c:pt idx="43">
                  <c:v>28916.412140530294</c:v>
                </c:pt>
              </c:numCache>
            </c:numRef>
          </c:val>
          <c:smooth val="0"/>
          <c:extLst>
            <c:ext xmlns:c16="http://schemas.microsoft.com/office/drawing/2014/chart" uri="{C3380CC4-5D6E-409C-BE32-E72D297353CC}">
              <c16:uniqueId val="{00000005-6BFF-466E-9F12-EDB8684D1E72}"/>
            </c:ext>
          </c:extLst>
        </c:ser>
        <c:dLbls>
          <c:showLegendKey val="0"/>
          <c:showVal val="0"/>
          <c:showCatName val="0"/>
          <c:showSerName val="0"/>
          <c:showPercent val="0"/>
          <c:showBubbleSize val="0"/>
        </c:dLbls>
        <c:hiLowLines>
          <c:spPr>
            <a:ln>
              <a:noFill/>
            </a:ln>
          </c:spPr>
        </c:hiLowLines>
        <c:marker val="1"/>
        <c:smooth val="0"/>
        <c:axId val="438417560"/>
        <c:axId val="438413248"/>
      </c:lineChart>
      <c:catAx>
        <c:axId val="438417560"/>
        <c:scaling>
          <c:orientation val="minMax"/>
        </c:scaling>
        <c:delete val="0"/>
        <c:axPos val="b"/>
        <c:numFmt formatCode="General" sourceLinked="1"/>
        <c:majorTickMark val="out"/>
        <c:minorTickMark val="none"/>
        <c:tickLblPos val="nextTo"/>
        <c:spPr>
          <a:ln w="3240">
            <a:solidFill>
              <a:srgbClr val="000000"/>
            </a:solidFill>
            <a:round/>
          </a:ln>
        </c:spPr>
        <c:txPr>
          <a:bodyPr rot="2880000"/>
          <a:lstStyle/>
          <a:p>
            <a:pPr>
              <a:defRPr sz="1200" b="0" strike="noStrike" spc="-1">
                <a:solidFill>
                  <a:srgbClr val="000000"/>
                </a:solidFill>
                <a:latin typeface="Arial Narrow"/>
                <a:ea typeface="Arial Narrow"/>
              </a:defRPr>
            </a:pPr>
            <a:endParaRPr lang="de-DE"/>
          </a:p>
        </c:txPr>
        <c:crossAx val="438413248"/>
        <c:crosses val="autoZero"/>
        <c:auto val="1"/>
        <c:lblAlgn val="ctr"/>
        <c:lblOffset val="100"/>
        <c:noMultiLvlLbl val="1"/>
      </c:catAx>
      <c:valAx>
        <c:axId val="438413248"/>
        <c:scaling>
          <c:orientation val="minMax"/>
        </c:scaling>
        <c:delete val="0"/>
        <c:axPos val="l"/>
        <c:majorGridlines>
          <c:spPr>
            <a:ln w="3240">
              <a:solidFill>
                <a:srgbClr val="808080"/>
              </a:solidFill>
              <a:round/>
            </a:ln>
          </c:spPr>
        </c:majorGridlines>
        <c:title>
          <c:tx>
            <c:rich>
              <a:bodyPr rot="-5400000"/>
              <a:lstStyle/>
              <a:p>
                <a:pPr>
                  <a:defRPr sz="1400" b="1" strike="noStrike" spc="-1">
                    <a:solidFill>
                      <a:srgbClr val="000000"/>
                    </a:solidFill>
                    <a:latin typeface="Arial"/>
                    <a:ea typeface="Arial"/>
                  </a:defRPr>
                </a:pPr>
                <a:r>
                  <a:rPr lang="de-DE" sz="1400" b="1" strike="noStrike" spc="-1">
                    <a:solidFill>
                      <a:srgbClr val="000000"/>
                    </a:solidFill>
                    <a:latin typeface="Arial"/>
                    <a:ea typeface="Arial"/>
                  </a:rPr>
                  <a:t>CO2-Emission (kg)</a:t>
                </a:r>
              </a:p>
            </c:rich>
          </c:tx>
          <c:layout>
            <c:manualLayout>
              <c:xMode val="edge"/>
              <c:yMode val="edge"/>
              <c:x val="1.3927576601671301E-3"/>
              <c:y val="0.28697001034126202"/>
            </c:manualLayout>
          </c:layout>
          <c:overlay val="0"/>
          <c:spPr>
            <a:noFill/>
            <a:ln w="25560">
              <a:noFill/>
            </a:ln>
          </c:spPr>
        </c:title>
        <c:numFmt formatCode="#,###&quot; kg&quot;" sourceLinked="0"/>
        <c:majorTickMark val="out"/>
        <c:minorTickMark val="none"/>
        <c:tickLblPos val="nextTo"/>
        <c:spPr>
          <a:ln w="3240">
            <a:solidFill>
              <a:srgbClr val="000000"/>
            </a:solidFill>
            <a:round/>
          </a:ln>
        </c:spPr>
        <c:txPr>
          <a:bodyPr/>
          <a:lstStyle/>
          <a:p>
            <a:pPr>
              <a:defRPr sz="1200" b="0" strike="noStrike" spc="-1">
                <a:solidFill>
                  <a:srgbClr val="000000"/>
                </a:solidFill>
                <a:latin typeface="Arial Narrow"/>
                <a:ea typeface="Arial Narrow"/>
              </a:defRPr>
            </a:pPr>
            <a:endParaRPr lang="de-DE"/>
          </a:p>
        </c:txPr>
        <c:crossAx val="438417560"/>
        <c:crosses val="autoZero"/>
        <c:crossBetween val="between"/>
      </c:valAx>
      <c:spPr>
        <a:gradFill>
          <a:gsLst>
            <a:gs pos="0">
              <a:srgbClr val="FFFFFF"/>
            </a:gs>
            <a:gs pos="100000">
              <a:srgbClr val="DDFF7D"/>
            </a:gs>
          </a:gsLst>
          <a:path path="rect"/>
        </a:gradFill>
        <a:ln w="12600">
          <a:solidFill>
            <a:srgbClr val="808080"/>
          </a:solidFill>
          <a:round/>
        </a:ln>
      </c:spPr>
    </c:plotArea>
    <c:legend>
      <c:legendPos val="r"/>
      <c:layout>
        <c:manualLayout>
          <c:xMode val="edge"/>
          <c:yMode val="edge"/>
          <c:x val="0.18148721854986699"/>
          <c:y val="0.91863669847921803"/>
          <c:w val="0.78734273729542603"/>
          <c:h val="5.7870613395547797E-2"/>
        </c:manualLayout>
      </c:layout>
      <c:overlay val="0"/>
      <c:spPr>
        <a:solidFill>
          <a:srgbClr val="FFFFFF"/>
        </a:solidFill>
        <a:ln w="3240">
          <a:solidFill>
            <a:srgbClr val="000000"/>
          </a:solidFill>
          <a:round/>
        </a:ln>
      </c:spPr>
      <c:txPr>
        <a:bodyPr/>
        <a:lstStyle/>
        <a:p>
          <a:pPr>
            <a:defRPr sz="1200" b="0" strike="noStrike" spc="-1">
              <a:solidFill>
                <a:srgbClr val="000000"/>
              </a:solidFill>
              <a:latin typeface="Arial Narrow"/>
              <a:ea typeface="Arial Narrow"/>
            </a:defRPr>
          </a:pPr>
          <a:endParaRPr lang="de-DE"/>
        </a:p>
      </c:txPr>
    </c:legend>
    <c:plotVisOnly val="1"/>
    <c:dispBlanksAs val="gap"/>
    <c:showDLblsOverMax val="1"/>
  </c:chart>
  <c:spPr>
    <a:solidFill>
      <a:srgbClr val="FFFFFF"/>
    </a:solidFill>
    <a:ln w="3240">
      <a:solidFill>
        <a:srgbClr val="000000"/>
      </a:solidFill>
      <a:round/>
    </a:ln>
  </c:spPr>
  <c:printSettings>
    <c:headerFooter/>
    <c:pageMargins b="0.78740157499999996" l="0.7" r="0.7" t="0.78740157499999996"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c:style val="2"/>
  <c:chart>
    <c:title>
      <c:tx>
        <c:rich>
          <a:bodyPr rot="0"/>
          <a:lstStyle/>
          <a:p>
            <a:pPr>
              <a:defRPr sz="1750" b="1" strike="noStrike" spc="-1">
                <a:solidFill>
                  <a:srgbClr val="000000"/>
                </a:solidFill>
                <a:latin typeface="Arial"/>
                <a:ea typeface="Arial"/>
              </a:defRPr>
            </a:pPr>
            <a:r>
              <a:rPr lang="de-DE" sz="1750" b="1" strike="noStrike" spc="-1">
                <a:solidFill>
                  <a:srgbClr val="000000"/>
                </a:solidFill>
                <a:latin typeface="Arial"/>
                <a:ea typeface="Arial"/>
              </a:rPr>
              <a:t>Schule Alsterredder</a:t>
            </a:r>
          </a:p>
        </c:rich>
      </c:tx>
      <c:layout>
        <c:manualLayout>
          <c:xMode val="edge"/>
          <c:yMode val="edge"/>
          <c:x val="0.14644369001215499"/>
          <c:y val="7.2770631594161E-2"/>
        </c:manualLayout>
      </c:layout>
      <c:overlay val="0"/>
      <c:spPr>
        <a:noFill/>
        <a:ln w="25560">
          <a:noFill/>
        </a:ln>
      </c:spPr>
    </c:title>
    <c:autoTitleDeleted val="0"/>
    <c:plotArea>
      <c:layout>
        <c:manualLayout>
          <c:layoutTarget val="inner"/>
          <c:xMode val="edge"/>
          <c:yMode val="edge"/>
          <c:x val="0.14996437403076401"/>
          <c:y val="0.160283277930337"/>
          <c:w val="0.84060522234796098"/>
          <c:h val="0.62964301199595296"/>
        </c:manualLayout>
      </c:layout>
      <c:barChart>
        <c:barDir val="col"/>
        <c:grouping val="clustered"/>
        <c:varyColors val="0"/>
        <c:ser>
          <c:idx val="0"/>
          <c:order val="0"/>
          <c:tx>
            <c:v>CO2-Emissionen mit Maßnahmen (real)</c:v>
          </c:tx>
          <c:spPr>
            <a:solidFill>
              <a:srgbClr val="92D050"/>
            </a:solidFill>
            <a:ln w="12600">
              <a:solidFill>
                <a:srgbClr val="A6A6A6"/>
              </a:solidFill>
              <a:round/>
            </a:ln>
          </c:spPr>
          <c:invertIfNegative val="0"/>
          <c:dPt>
            <c:idx val="3"/>
            <c:invertIfNegative val="0"/>
            <c:bubble3D val="0"/>
            <c:spPr>
              <a:solidFill>
                <a:srgbClr val="92D050"/>
              </a:solidFill>
              <a:ln w="12600">
                <a:solidFill>
                  <a:srgbClr val="A6A6A6"/>
                </a:solidFill>
                <a:round/>
              </a:ln>
            </c:spPr>
            <c:extLst>
              <c:ext xmlns:c16="http://schemas.microsoft.com/office/drawing/2014/chart" uri="{C3380CC4-5D6E-409C-BE32-E72D297353CC}">
                <c16:uniqueId val="{00000001-B6A3-4905-B3CB-89F58BE55FDA}"/>
              </c:ext>
            </c:extLst>
          </c:dPt>
          <c:dPt>
            <c:idx val="4"/>
            <c:invertIfNegative val="0"/>
            <c:bubble3D val="0"/>
            <c:spPr>
              <a:solidFill>
                <a:srgbClr val="92D050"/>
              </a:solidFill>
              <a:ln w="12600">
                <a:solidFill>
                  <a:srgbClr val="A6A6A6"/>
                </a:solidFill>
                <a:round/>
              </a:ln>
            </c:spPr>
            <c:extLst>
              <c:ext xmlns:c16="http://schemas.microsoft.com/office/drawing/2014/chart" uri="{C3380CC4-5D6E-409C-BE32-E72D297353CC}">
                <c16:uniqueId val="{00000003-B6A3-4905-B3CB-89F58BE55FDA}"/>
              </c:ext>
            </c:extLst>
          </c:dPt>
          <c:dLbls>
            <c:dLbl>
              <c:idx val="3"/>
              <c:spPr/>
              <c:txPr>
                <a:bodyPr/>
                <a:lstStyle/>
                <a:p>
                  <a:pPr>
                    <a:defRPr sz="1900" b="0" strike="noStrike" spc="-1">
                      <a:solidFill>
                        <a:srgbClr val="000000"/>
                      </a:solidFill>
                      <a:latin typeface="Arial"/>
                    </a:defRPr>
                  </a:pPr>
                  <a:endParaRPr lang="de-DE"/>
                </a:p>
              </c:txPr>
              <c:dLblPos val="outEnd"/>
              <c:showLegendKey val="0"/>
              <c:showVal val="0"/>
              <c:showCatName val="0"/>
              <c:showSerName val="0"/>
              <c:showPercent val="0"/>
              <c:showBubbleSize val="1"/>
              <c:extLst>
                <c:ext xmlns:c15="http://schemas.microsoft.com/office/drawing/2012/chart" uri="{CE6537A1-D6FC-4f65-9D91-7224C49458BB}"/>
                <c:ext xmlns:c16="http://schemas.microsoft.com/office/drawing/2014/chart" uri="{C3380CC4-5D6E-409C-BE32-E72D297353CC}">
                  <c16:uniqueId val="{00000001-B6A3-4905-B3CB-89F58BE55FDA}"/>
                </c:ext>
              </c:extLst>
            </c:dLbl>
            <c:dLbl>
              <c:idx val="4"/>
              <c:spPr/>
              <c:txPr>
                <a:bodyPr/>
                <a:lstStyle/>
                <a:p>
                  <a:pPr>
                    <a:defRPr sz="1900" b="0" strike="noStrike" spc="-1">
                      <a:solidFill>
                        <a:srgbClr val="000000"/>
                      </a:solidFill>
                      <a:latin typeface="Arial"/>
                    </a:defRPr>
                  </a:pPr>
                  <a:endParaRPr lang="de-DE"/>
                </a:p>
              </c:txPr>
              <c:dLblPos val="outEnd"/>
              <c:showLegendKey val="0"/>
              <c:showVal val="0"/>
              <c:showCatName val="0"/>
              <c:showSerName val="0"/>
              <c:showPercent val="0"/>
              <c:showBubbleSize val="1"/>
              <c:extLst>
                <c:ext xmlns:c15="http://schemas.microsoft.com/office/drawing/2012/chart" uri="{CE6537A1-D6FC-4f65-9D91-7224C49458BB}"/>
                <c:ext xmlns:c16="http://schemas.microsoft.com/office/drawing/2014/chart" uri="{C3380CC4-5D6E-409C-BE32-E72D297353CC}">
                  <c16:uniqueId val="{00000003-B6A3-4905-B3CB-89F58BE55FDA}"/>
                </c:ext>
              </c:extLst>
            </c:dLbl>
            <c:spPr>
              <a:noFill/>
              <a:ln>
                <a:noFill/>
              </a:ln>
              <a:effectLst/>
            </c:spPr>
            <c:txPr>
              <a:bodyPr/>
              <a:lstStyle/>
              <a:p>
                <a:pPr>
                  <a:defRPr sz="1900" b="0" strike="noStrike" spc="-1">
                    <a:solidFill>
                      <a:srgbClr val="000000"/>
                    </a:solidFill>
                    <a:latin typeface="Arial"/>
                    <a:ea typeface="Arial"/>
                  </a:defRPr>
                </a:pPr>
                <a:endParaRPr lang="de-DE"/>
              </a:p>
            </c:txPr>
            <c:dLblPos val="outEnd"/>
            <c:showLegendKey val="0"/>
            <c:showVal val="0"/>
            <c:showCatName val="0"/>
            <c:showSerName val="0"/>
            <c:showPercent val="0"/>
            <c:showBubbleSize val="1"/>
            <c:separator>; </c:separator>
            <c:showLeaderLines val="0"/>
            <c:extLst>
              <c:ext xmlns:c15="http://schemas.microsoft.com/office/drawing/2012/chart" uri="{CE6537A1-D6FC-4f65-9D91-7224C49458BB}">
                <c15:showLeaderLines val="0"/>
              </c:ext>
            </c:extLst>
          </c:dLbls>
          <c:trendline>
            <c:name>Trend mit Maßnahmen</c:name>
            <c:spPr>
              <a:ln w="25560">
                <a:solidFill>
                  <a:srgbClr val="92D050"/>
                </a:solidFill>
                <a:round/>
              </a:ln>
            </c:spPr>
            <c:trendlineType val="linear"/>
            <c:dispRSqr val="0"/>
            <c:dispEq val="0"/>
          </c:trendline>
          <c:cat>
            <c:numRef>
              <c:f>'CO2-Schulbilanz'!$E$6:$R$6</c:f>
              <c:numCache>
                <c:formatCode>General</c:formatCode>
                <c:ptCount val="14"/>
                <c:pt idx="0">
                  <c:v>2017</c:v>
                </c:pt>
                <c:pt idx="1">
                  <c:v>2018</c:v>
                </c:pt>
                <c:pt idx="2">
                  <c:v>2019</c:v>
                </c:pt>
                <c:pt idx="3">
                  <c:v>2020</c:v>
                </c:pt>
                <c:pt idx="4">
                  <c:v>2021</c:v>
                </c:pt>
                <c:pt idx="5">
                  <c:v>2022</c:v>
                </c:pt>
                <c:pt idx="6">
                  <c:v>2023</c:v>
                </c:pt>
                <c:pt idx="7">
                  <c:v>2024</c:v>
                </c:pt>
                <c:pt idx="8">
                  <c:v>2025</c:v>
                </c:pt>
                <c:pt idx="9">
                  <c:v>2026</c:v>
                </c:pt>
                <c:pt idx="10">
                  <c:v>2027</c:v>
                </c:pt>
                <c:pt idx="11">
                  <c:v>2028</c:v>
                </c:pt>
                <c:pt idx="12">
                  <c:v>2029</c:v>
                </c:pt>
                <c:pt idx="13">
                  <c:v>2030</c:v>
                </c:pt>
              </c:numCache>
            </c:numRef>
          </c:cat>
          <c:val>
            <c:numRef>
              <c:f>Erfolge!$C$7:$P$7</c:f>
              <c:numCache>
                <c:formatCode>#,##0" kg"</c:formatCode>
                <c:ptCount val="14"/>
                <c:pt idx="0">
                  <c:v>250423.47499999998</c:v>
                </c:pt>
                <c:pt idx="1">
                  <c:v>233265.49799999999</c:v>
                </c:pt>
                <c:pt idx="2">
                  <c:v>257286.742</c:v>
                </c:pt>
                <c:pt idx="3">
                  <c:v>279257.60356999998</c:v>
                </c:pt>
                <c:pt idx="4">
                  <c:v>289507.016</c:v>
                </c:pt>
                <c:pt idx="5">
                  <c:v>252019.33208000002</c:v>
                </c:pt>
                <c:pt idx="6">
                  <c:v>241564.22742000001</c:v>
                </c:pt>
                <c:pt idx="7">
                  <c:v>211428.92099999997</c:v>
                </c:pt>
                <c:pt idx="8">
                  <c:v>210034.177</c:v>
                </c:pt>
                <c:pt idx="9">
                  <c:v>#N/A</c:v>
                </c:pt>
                <c:pt idx="10">
                  <c:v>#N/A</c:v>
                </c:pt>
                <c:pt idx="11">
                  <c:v>#N/A</c:v>
                </c:pt>
                <c:pt idx="12">
                  <c:v>#N/A</c:v>
                </c:pt>
                <c:pt idx="13">
                  <c:v>#N/A</c:v>
                </c:pt>
              </c:numCache>
            </c:numRef>
          </c:val>
          <c:extLst>
            <c:ext xmlns:c16="http://schemas.microsoft.com/office/drawing/2014/chart" uri="{C3380CC4-5D6E-409C-BE32-E72D297353CC}">
              <c16:uniqueId val="{00000005-B6A3-4905-B3CB-89F58BE55FDA}"/>
            </c:ext>
          </c:extLst>
        </c:ser>
        <c:ser>
          <c:idx val="1"/>
          <c:order val="1"/>
          <c:tx>
            <c:v>CO2-Emissionen ohne Maßnahmen (geschätzt)</c:v>
          </c:tx>
          <c:spPr>
            <a:solidFill>
              <a:srgbClr val="808080"/>
            </a:solidFill>
            <a:ln w="12600">
              <a:solidFill>
                <a:srgbClr val="A6A6A6"/>
              </a:solidFill>
              <a:round/>
            </a:ln>
          </c:spPr>
          <c:invertIfNegative val="0"/>
          <c:dLbls>
            <c:spPr>
              <a:noFill/>
              <a:ln>
                <a:noFill/>
              </a:ln>
              <a:effectLst/>
            </c:spPr>
            <c:txPr>
              <a:bodyPr/>
              <a:lstStyle/>
              <a:p>
                <a:pPr>
                  <a:defRPr sz="1900" b="0" strike="noStrike" spc="-1">
                    <a:solidFill>
                      <a:srgbClr val="000000"/>
                    </a:solidFill>
                    <a:latin typeface="Arial"/>
                    <a:ea typeface="Arial"/>
                  </a:defRPr>
                </a:pPr>
                <a:endParaRPr lang="de-DE"/>
              </a:p>
            </c:txPr>
            <c:dLblPos val="outEnd"/>
            <c:showLegendKey val="0"/>
            <c:showVal val="0"/>
            <c:showCatName val="0"/>
            <c:showSerName val="0"/>
            <c:showPercent val="0"/>
            <c:showBubbleSize val="1"/>
            <c:separator>; </c:separator>
            <c:showLeaderLines val="0"/>
            <c:extLst>
              <c:ext xmlns:c15="http://schemas.microsoft.com/office/drawing/2012/chart" uri="{CE6537A1-D6FC-4f65-9D91-7224C49458BB}">
                <c15:showLeaderLines val="0"/>
              </c:ext>
            </c:extLst>
          </c:dLbls>
          <c:trendline>
            <c:name>Trend ohne Maßnahmen</c:name>
            <c:spPr>
              <a:ln w="25560">
                <a:solidFill>
                  <a:srgbClr val="808080"/>
                </a:solidFill>
                <a:prstDash val="sysDash"/>
                <a:round/>
              </a:ln>
            </c:spPr>
            <c:trendlineType val="linear"/>
            <c:dispRSqr val="0"/>
            <c:dispEq val="0"/>
          </c:trendline>
          <c:cat>
            <c:numRef>
              <c:f>'CO2-Schulbilanz'!$E$6:$R$6</c:f>
              <c:numCache>
                <c:formatCode>General</c:formatCode>
                <c:ptCount val="14"/>
                <c:pt idx="0">
                  <c:v>2017</c:v>
                </c:pt>
                <c:pt idx="1">
                  <c:v>2018</c:v>
                </c:pt>
                <c:pt idx="2">
                  <c:v>2019</c:v>
                </c:pt>
                <c:pt idx="3">
                  <c:v>2020</c:v>
                </c:pt>
                <c:pt idx="4">
                  <c:v>2021</c:v>
                </c:pt>
                <c:pt idx="5">
                  <c:v>2022</c:v>
                </c:pt>
                <c:pt idx="6">
                  <c:v>2023</c:v>
                </c:pt>
                <c:pt idx="7">
                  <c:v>2024</c:v>
                </c:pt>
                <c:pt idx="8">
                  <c:v>2025</c:v>
                </c:pt>
                <c:pt idx="9">
                  <c:v>2026</c:v>
                </c:pt>
                <c:pt idx="10">
                  <c:v>2027</c:v>
                </c:pt>
                <c:pt idx="11">
                  <c:v>2028</c:v>
                </c:pt>
                <c:pt idx="12">
                  <c:v>2029</c:v>
                </c:pt>
                <c:pt idx="13">
                  <c:v>2030</c:v>
                </c:pt>
              </c:numCache>
            </c:numRef>
          </c:cat>
          <c:val>
            <c:numRef>
              <c:f>Erfolge!$C$9:$P$9</c:f>
              <c:numCache>
                <c:formatCode>#,##0" kg"</c:formatCode>
                <c:ptCount val="14"/>
                <c:pt idx="0">
                  <c:v>250573.47499999998</c:v>
                </c:pt>
                <c:pt idx="1">
                  <c:v>233415.49799999999</c:v>
                </c:pt>
                <c:pt idx="2">
                  <c:v>257436.742</c:v>
                </c:pt>
                <c:pt idx="3">
                  <c:v>292157.60356999998</c:v>
                </c:pt>
                <c:pt idx="4">
                  <c:v>302407.016</c:v>
                </c:pt>
                <c:pt idx="5">
                  <c:v>264919.33208000002</c:v>
                </c:pt>
                <c:pt idx="6">
                  <c:v>254464.22742000001</c:v>
                </c:pt>
                <c:pt idx="7">
                  <c:v>224328.92099999997</c:v>
                </c:pt>
                <c:pt idx="8">
                  <c:v>222934.177</c:v>
                </c:pt>
                <c:pt idx="9">
                  <c:v>#N/A</c:v>
                </c:pt>
                <c:pt idx="10">
                  <c:v>#N/A</c:v>
                </c:pt>
                <c:pt idx="11">
                  <c:v>#N/A</c:v>
                </c:pt>
                <c:pt idx="12">
                  <c:v>#N/A</c:v>
                </c:pt>
                <c:pt idx="13">
                  <c:v>#N/A</c:v>
                </c:pt>
              </c:numCache>
            </c:numRef>
          </c:val>
          <c:extLst>
            <c:ext xmlns:c16="http://schemas.microsoft.com/office/drawing/2014/chart" uri="{C3380CC4-5D6E-409C-BE32-E72D297353CC}">
              <c16:uniqueId val="{00000007-B6A3-4905-B3CB-89F58BE55FDA}"/>
            </c:ext>
          </c:extLst>
        </c:ser>
        <c:dLbls>
          <c:showLegendKey val="0"/>
          <c:showVal val="0"/>
          <c:showCatName val="0"/>
          <c:showSerName val="0"/>
          <c:showPercent val="0"/>
          <c:showBubbleSize val="0"/>
        </c:dLbls>
        <c:gapWidth val="150"/>
        <c:axId val="438417952"/>
        <c:axId val="438411680"/>
      </c:barChart>
      <c:catAx>
        <c:axId val="438417952"/>
        <c:scaling>
          <c:orientation val="minMax"/>
        </c:scaling>
        <c:delete val="0"/>
        <c:axPos val="b"/>
        <c:numFmt formatCode="General" sourceLinked="1"/>
        <c:majorTickMark val="out"/>
        <c:minorTickMark val="none"/>
        <c:tickLblPos val="nextTo"/>
        <c:spPr>
          <a:ln w="3240">
            <a:solidFill>
              <a:srgbClr val="000000"/>
            </a:solidFill>
            <a:round/>
          </a:ln>
        </c:spPr>
        <c:txPr>
          <a:bodyPr rot="2700000"/>
          <a:lstStyle/>
          <a:p>
            <a:pPr>
              <a:defRPr sz="1100" b="0" strike="noStrike" spc="-1">
                <a:solidFill>
                  <a:srgbClr val="000000"/>
                </a:solidFill>
                <a:latin typeface="Arial Narrow"/>
                <a:ea typeface="Arial Narrow"/>
              </a:defRPr>
            </a:pPr>
            <a:endParaRPr lang="de-DE"/>
          </a:p>
        </c:txPr>
        <c:crossAx val="438411680"/>
        <c:crosses val="autoZero"/>
        <c:auto val="1"/>
        <c:lblAlgn val="ctr"/>
        <c:lblOffset val="100"/>
        <c:noMultiLvlLbl val="1"/>
      </c:catAx>
      <c:valAx>
        <c:axId val="438411680"/>
        <c:scaling>
          <c:orientation val="minMax"/>
          <c:min val="0"/>
        </c:scaling>
        <c:delete val="0"/>
        <c:axPos val="l"/>
        <c:majorGridlines>
          <c:spPr>
            <a:ln w="3240">
              <a:solidFill>
                <a:srgbClr val="000000"/>
              </a:solidFill>
              <a:round/>
            </a:ln>
          </c:spPr>
        </c:majorGridlines>
        <c:title>
          <c:tx>
            <c:rich>
              <a:bodyPr rot="-5400000"/>
              <a:lstStyle/>
              <a:p>
                <a:pPr>
                  <a:defRPr sz="1600" b="1" strike="noStrike" spc="-1">
                    <a:solidFill>
                      <a:srgbClr val="000000"/>
                    </a:solidFill>
                    <a:latin typeface="Arial"/>
                    <a:ea typeface="Arial"/>
                  </a:defRPr>
                </a:pPr>
                <a:r>
                  <a:rPr lang="de-DE" sz="1600" b="1" strike="noStrike" spc="-1">
                    <a:solidFill>
                      <a:srgbClr val="000000"/>
                    </a:solidFill>
                    <a:latin typeface="Arial"/>
                    <a:ea typeface="Arial"/>
                  </a:rPr>
                  <a:t>CO2-Emission (kg)</a:t>
                </a:r>
              </a:p>
            </c:rich>
          </c:tx>
          <c:layout>
            <c:manualLayout>
              <c:xMode val="edge"/>
              <c:yMode val="edge"/>
              <c:x val="1.07716165807452E-2"/>
              <c:y val="0.25061425061425102"/>
            </c:manualLayout>
          </c:layout>
          <c:overlay val="0"/>
          <c:spPr>
            <a:noFill/>
            <a:ln w="25560">
              <a:noFill/>
            </a:ln>
          </c:spPr>
        </c:title>
        <c:numFmt formatCode="#,##0&quot; kg&quot;" sourceLinked="0"/>
        <c:majorTickMark val="out"/>
        <c:minorTickMark val="none"/>
        <c:tickLblPos val="nextTo"/>
        <c:spPr>
          <a:ln w="3240">
            <a:solidFill>
              <a:srgbClr val="000000"/>
            </a:solidFill>
            <a:round/>
          </a:ln>
        </c:spPr>
        <c:txPr>
          <a:bodyPr/>
          <a:lstStyle/>
          <a:p>
            <a:pPr>
              <a:defRPr sz="1200" b="0" strike="noStrike" spc="-1">
                <a:solidFill>
                  <a:srgbClr val="000000"/>
                </a:solidFill>
                <a:latin typeface="Arial Narrow"/>
                <a:ea typeface="Arial Narrow"/>
              </a:defRPr>
            </a:pPr>
            <a:endParaRPr lang="de-DE"/>
          </a:p>
        </c:txPr>
        <c:crossAx val="438417952"/>
        <c:crosses val="autoZero"/>
        <c:crossBetween val="between"/>
      </c:valAx>
      <c:spPr>
        <a:noFill/>
        <a:ln w="12600">
          <a:solidFill>
            <a:srgbClr val="000000"/>
          </a:solidFill>
          <a:round/>
        </a:ln>
      </c:spPr>
    </c:plotArea>
    <c:legend>
      <c:legendPos val="b"/>
      <c:layout>
        <c:manualLayout>
          <c:xMode val="edge"/>
          <c:yMode val="edge"/>
          <c:x val="0.14435087363685301"/>
          <c:y val="0.88046210284899895"/>
          <c:w val="0.84099954417235501"/>
          <c:h val="0.109340319075794"/>
        </c:manualLayout>
      </c:layout>
      <c:overlay val="0"/>
      <c:spPr>
        <a:solidFill>
          <a:srgbClr val="FFFFFF"/>
        </a:solidFill>
        <a:ln w="3240">
          <a:solidFill>
            <a:srgbClr val="000000"/>
          </a:solidFill>
          <a:round/>
        </a:ln>
      </c:spPr>
      <c:txPr>
        <a:bodyPr/>
        <a:lstStyle/>
        <a:p>
          <a:pPr>
            <a:defRPr sz="1200" b="0" strike="noStrike" spc="-1">
              <a:solidFill>
                <a:srgbClr val="000000"/>
              </a:solidFill>
              <a:latin typeface="Arial Narrow"/>
              <a:ea typeface="Arial Narrow"/>
            </a:defRPr>
          </a:pPr>
          <a:endParaRPr lang="de-DE"/>
        </a:p>
      </c:txPr>
    </c:legend>
    <c:plotVisOnly val="0"/>
    <c:dispBlanksAs val="gap"/>
    <c:showDLblsOverMax val="1"/>
  </c:chart>
  <c:spPr>
    <a:solidFill>
      <a:srgbClr val="FFFFFF"/>
    </a:solidFill>
    <a:ln w="3240">
      <a:solidFill>
        <a:srgbClr val="000000"/>
      </a:solidFill>
      <a:round/>
    </a:ln>
  </c:spPr>
  <c:printSettings>
    <c:headerFooter/>
    <c:pageMargins b="0.78740157499999996" l="0.7" r="0.7" t="0.78740157499999996"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c:style val="2"/>
  <c:chart>
    <c:title>
      <c:tx>
        <c:rich>
          <a:bodyPr rot="0"/>
          <a:lstStyle/>
          <a:p>
            <a:pPr>
              <a:defRPr sz="1750" b="1" strike="noStrike" spc="-1">
                <a:solidFill>
                  <a:srgbClr val="000000"/>
                </a:solidFill>
                <a:latin typeface="Arial"/>
                <a:ea typeface="Arial"/>
              </a:defRPr>
            </a:pPr>
            <a:r>
              <a:rPr lang="de-DE" sz="1750" b="1" strike="noStrike" spc="-1">
                <a:solidFill>
                  <a:srgbClr val="000000"/>
                </a:solidFill>
                <a:latin typeface="Arial"/>
                <a:ea typeface="Arial"/>
              </a:rPr>
              <a:t>Schule Alsterredder</a:t>
            </a:r>
          </a:p>
        </c:rich>
      </c:tx>
      <c:layout>
        <c:manualLayout>
          <c:xMode val="edge"/>
          <c:yMode val="edge"/>
          <c:x val="0.121516594314522"/>
          <c:y val="7.2770631594161E-2"/>
        </c:manualLayout>
      </c:layout>
      <c:overlay val="0"/>
      <c:spPr>
        <a:noFill/>
        <a:ln w="25560">
          <a:noFill/>
        </a:ln>
      </c:spPr>
    </c:title>
    <c:autoTitleDeleted val="0"/>
    <c:plotArea>
      <c:layout>
        <c:manualLayout>
          <c:layoutTarget val="inner"/>
          <c:xMode val="edge"/>
          <c:yMode val="edge"/>
          <c:x val="0.13030387900854201"/>
          <c:y val="0.160283277930337"/>
          <c:w val="0.85828315361994101"/>
          <c:h val="0.62964301199595296"/>
        </c:manualLayout>
      </c:layout>
      <c:barChart>
        <c:barDir val="col"/>
        <c:grouping val="clustered"/>
        <c:varyColors val="0"/>
        <c:ser>
          <c:idx val="0"/>
          <c:order val="0"/>
          <c:tx>
            <c:v>CO2-Emissionen mit Maßnahmen (real)</c:v>
          </c:tx>
          <c:spPr>
            <a:solidFill>
              <a:srgbClr val="92D050"/>
            </a:solidFill>
            <a:ln w="12600">
              <a:solidFill>
                <a:srgbClr val="A6A6A6"/>
              </a:solidFill>
              <a:round/>
            </a:ln>
          </c:spPr>
          <c:invertIfNegative val="0"/>
          <c:dPt>
            <c:idx val="3"/>
            <c:invertIfNegative val="0"/>
            <c:bubble3D val="0"/>
            <c:spPr>
              <a:solidFill>
                <a:srgbClr val="92D050"/>
              </a:solidFill>
              <a:ln w="12600">
                <a:solidFill>
                  <a:srgbClr val="A6A6A6"/>
                </a:solidFill>
                <a:round/>
              </a:ln>
            </c:spPr>
            <c:extLst>
              <c:ext xmlns:c16="http://schemas.microsoft.com/office/drawing/2014/chart" uri="{C3380CC4-5D6E-409C-BE32-E72D297353CC}">
                <c16:uniqueId val="{00000001-3D2E-4130-B10B-B04AA08F8A84}"/>
              </c:ext>
            </c:extLst>
          </c:dPt>
          <c:dPt>
            <c:idx val="4"/>
            <c:invertIfNegative val="0"/>
            <c:bubble3D val="0"/>
            <c:spPr>
              <a:solidFill>
                <a:srgbClr val="92D050"/>
              </a:solidFill>
              <a:ln w="12600">
                <a:solidFill>
                  <a:srgbClr val="A6A6A6"/>
                </a:solidFill>
                <a:round/>
              </a:ln>
            </c:spPr>
            <c:extLst>
              <c:ext xmlns:c16="http://schemas.microsoft.com/office/drawing/2014/chart" uri="{C3380CC4-5D6E-409C-BE32-E72D297353CC}">
                <c16:uniqueId val="{00000003-3D2E-4130-B10B-B04AA08F8A84}"/>
              </c:ext>
            </c:extLst>
          </c:dPt>
          <c:dLbls>
            <c:dLbl>
              <c:idx val="3"/>
              <c:spPr/>
              <c:txPr>
                <a:bodyPr/>
                <a:lstStyle/>
                <a:p>
                  <a:pPr>
                    <a:defRPr sz="1900" b="0" strike="noStrike" spc="-1">
                      <a:solidFill>
                        <a:srgbClr val="000000"/>
                      </a:solidFill>
                      <a:latin typeface="Arial"/>
                    </a:defRPr>
                  </a:pPr>
                  <a:endParaRPr lang="de-DE"/>
                </a:p>
              </c:txPr>
              <c:dLblPos val="outEnd"/>
              <c:showLegendKey val="0"/>
              <c:showVal val="0"/>
              <c:showCatName val="0"/>
              <c:showSerName val="0"/>
              <c:showPercent val="0"/>
              <c:showBubbleSize val="1"/>
              <c:extLst>
                <c:ext xmlns:c15="http://schemas.microsoft.com/office/drawing/2012/chart" uri="{CE6537A1-D6FC-4f65-9D91-7224C49458BB}"/>
                <c:ext xmlns:c16="http://schemas.microsoft.com/office/drawing/2014/chart" uri="{C3380CC4-5D6E-409C-BE32-E72D297353CC}">
                  <c16:uniqueId val="{00000001-3D2E-4130-B10B-B04AA08F8A84}"/>
                </c:ext>
              </c:extLst>
            </c:dLbl>
            <c:dLbl>
              <c:idx val="4"/>
              <c:spPr/>
              <c:txPr>
                <a:bodyPr/>
                <a:lstStyle/>
                <a:p>
                  <a:pPr>
                    <a:defRPr sz="1900" b="0" strike="noStrike" spc="-1">
                      <a:solidFill>
                        <a:srgbClr val="000000"/>
                      </a:solidFill>
                      <a:latin typeface="Arial"/>
                    </a:defRPr>
                  </a:pPr>
                  <a:endParaRPr lang="de-DE"/>
                </a:p>
              </c:txPr>
              <c:dLblPos val="outEnd"/>
              <c:showLegendKey val="0"/>
              <c:showVal val="0"/>
              <c:showCatName val="0"/>
              <c:showSerName val="0"/>
              <c:showPercent val="0"/>
              <c:showBubbleSize val="1"/>
              <c:extLst>
                <c:ext xmlns:c15="http://schemas.microsoft.com/office/drawing/2012/chart" uri="{CE6537A1-D6FC-4f65-9D91-7224C49458BB}"/>
                <c:ext xmlns:c16="http://schemas.microsoft.com/office/drawing/2014/chart" uri="{C3380CC4-5D6E-409C-BE32-E72D297353CC}">
                  <c16:uniqueId val="{00000003-3D2E-4130-B10B-B04AA08F8A84}"/>
                </c:ext>
              </c:extLst>
            </c:dLbl>
            <c:spPr>
              <a:noFill/>
              <a:ln>
                <a:noFill/>
              </a:ln>
              <a:effectLst/>
            </c:spPr>
            <c:txPr>
              <a:bodyPr/>
              <a:lstStyle/>
              <a:p>
                <a:pPr>
                  <a:defRPr sz="1900" b="0" strike="noStrike" spc="-1">
                    <a:solidFill>
                      <a:srgbClr val="000000"/>
                    </a:solidFill>
                    <a:latin typeface="Arial"/>
                    <a:ea typeface="Arial"/>
                  </a:defRPr>
                </a:pPr>
                <a:endParaRPr lang="de-DE"/>
              </a:p>
            </c:txPr>
            <c:dLblPos val="outEnd"/>
            <c:showLegendKey val="0"/>
            <c:showVal val="0"/>
            <c:showCatName val="0"/>
            <c:showSerName val="0"/>
            <c:showPercent val="0"/>
            <c:showBubbleSize val="1"/>
            <c:separator>; </c:separator>
            <c:showLeaderLines val="0"/>
            <c:extLst>
              <c:ext xmlns:c15="http://schemas.microsoft.com/office/drawing/2012/chart" uri="{CE6537A1-D6FC-4f65-9D91-7224C49458BB}">
                <c15:showLeaderLines val="0"/>
              </c:ext>
            </c:extLst>
          </c:dLbls>
          <c:trendline>
            <c:name>Trend mit Maßnahmen</c:name>
            <c:spPr>
              <a:ln w="25560">
                <a:solidFill>
                  <a:srgbClr val="92D050"/>
                </a:solidFill>
                <a:round/>
              </a:ln>
            </c:spPr>
            <c:trendlineType val="linear"/>
            <c:dispRSqr val="0"/>
            <c:dispEq val="0"/>
          </c:trendline>
          <c:cat>
            <c:numRef>
              <c:f>'CO2-Schulbilanz'!$E$6:$AB$6</c:f>
              <c:numCache>
                <c:formatCode>General</c:formatCode>
                <c:ptCount val="24"/>
                <c:pt idx="0">
                  <c:v>2017</c:v>
                </c:pt>
                <c:pt idx="1">
                  <c:v>2018</c:v>
                </c:pt>
                <c:pt idx="2">
                  <c:v>2019</c:v>
                </c:pt>
                <c:pt idx="3">
                  <c:v>2020</c:v>
                </c:pt>
                <c:pt idx="4">
                  <c:v>2021</c:v>
                </c:pt>
                <c:pt idx="5">
                  <c:v>2022</c:v>
                </c:pt>
                <c:pt idx="6">
                  <c:v>2023</c:v>
                </c:pt>
                <c:pt idx="7">
                  <c:v>2024</c:v>
                </c:pt>
                <c:pt idx="8">
                  <c:v>2025</c:v>
                </c:pt>
                <c:pt idx="9">
                  <c:v>2026</c:v>
                </c:pt>
                <c:pt idx="10">
                  <c:v>2027</c:v>
                </c:pt>
                <c:pt idx="11">
                  <c:v>2028</c:v>
                </c:pt>
                <c:pt idx="12">
                  <c:v>2029</c:v>
                </c:pt>
                <c:pt idx="13">
                  <c:v>2030</c:v>
                </c:pt>
                <c:pt idx="14">
                  <c:v>2031</c:v>
                </c:pt>
                <c:pt idx="15">
                  <c:v>2032</c:v>
                </c:pt>
                <c:pt idx="16">
                  <c:v>2033</c:v>
                </c:pt>
                <c:pt idx="17">
                  <c:v>2034</c:v>
                </c:pt>
                <c:pt idx="18">
                  <c:v>2035</c:v>
                </c:pt>
                <c:pt idx="19">
                  <c:v>2036</c:v>
                </c:pt>
                <c:pt idx="20">
                  <c:v>2037</c:v>
                </c:pt>
                <c:pt idx="21">
                  <c:v>2038</c:v>
                </c:pt>
                <c:pt idx="22">
                  <c:v>2039</c:v>
                </c:pt>
                <c:pt idx="23">
                  <c:v>2040</c:v>
                </c:pt>
              </c:numCache>
            </c:numRef>
          </c:cat>
          <c:val>
            <c:numRef>
              <c:f>Erfolge!$C$7:$Z$7</c:f>
              <c:numCache>
                <c:formatCode>#,##0" kg"</c:formatCode>
                <c:ptCount val="24"/>
                <c:pt idx="0">
                  <c:v>250423.47499999998</c:v>
                </c:pt>
                <c:pt idx="1">
                  <c:v>233265.49799999999</c:v>
                </c:pt>
                <c:pt idx="2">
                  <c:v>257286.742</c:v>
                </c:pt>
                <c:pt idx="3">
                  <c:v>279257.60356999998</c:v>
                </c:pt>
                <c:pt idx="4">
                  <c:v>289507.016</c:v>
                </c:pt>
                <c:pt idx="5">
                  <c:v>252019.33208000002</c:v>
                </c:pt>
                <c:pt idx="6">
                  <c:v>241564.22742000001</c:v>
                </c:pt>
                <c:pt idx="7">
                  <c:v>211428.92099999997</c:v>
                </c:pt>
                <c:pt idx="8">
                  <c:v>210034.177</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numCache>
            </c:numRef>
          </c:val>
          <c:extLst>
            <c:ext xmlns:c16="http://schemas.microsoft.com/office/drawing/2014/chart" uri="{C3380CC4-5D6E-409C-BE32-E72D297353CC}">
              <c16:uniqueId val="{00000005-3D2E-4130-B10B-B04AA08F8A84}"/>
            </c:ext>
          </c:extLst>
        </c:ser>
        <c:ser>
          <c:idx val="1"/>
          <c:order val="1"/>
          <c:tx>
            <c:v>CO2-Emissionen ohne Maßnahmen (geschätzt)</c:v>
          </c:tx>
          <c:spPr>
            <a:solidFill>
              <a:srgbClr val="808080"/>
            </a:solidFill>
            <a:ln w="12600">
              <a:solidFill>
                <a:srgbClr val="A6A6A6"/>
              </a:solidFill>
              <a:round/>
            </a:ln>
          </c:spPr>
          <c:invertIfNegative val="0"/>
          <c:dLbls>
            <c:spPr>
              <a:noFill/>
              <a:ln>
                <a:noFill/>
              </a:ln>
              <a:effectLst/>
            </c:spPr>
            <c:txPr>
              <a:bodyPr/>
              <a:lstStyle/>
              <a:p>
                <a:pPr>
                  <a:defRPr sz="1900" b="0" strike="noStrike" spc="-1">
                    <a:solidFill>
                      <a:srgbClr val="000000"/>
                    </a:solidFill>
                    <a:latin typeface="Arial"/>
                    <a:ea typeface="Arial"/>
                  </a:defRPr>
                </a:pPr>
                <a:endParaRPr lang="de-DE"/>
              </a:p>
            </c:txPr>
            <c:dLblPos val="outEnd"/>
            <c:showLegendKey val="0"/>
            <c:showVal val="0"/>
            <c:showCatName val="0"/>
            <c:showSerName val="0"/>
            <c:showPercent val="0"/>
            <c:showBubbleSize val="1"/>
            <c:separator>; </c:separator>
            <c:showLeaderLines val="0"/>
            <c:extLst>
              <c:ext xmlns:c15="http://schemas.microsoft.com/office/drawing/2012/chart" uri="{CE6537A1-D6FC-4f65-9D91-7224C49458BB}">
                <c15:showLeaderLines val="0"/>
              </c:ext>
            </c:extLst>
          </c:dLbls>
          <c:trendline>
            <c:name>Trend ohne Maßnahmen</c:name>
            <c:spPr>
              <a:ln w="25560">
                <a:solidFill>
                  <a:srgbClr val="808080"/>
                </a:solidFill>
                <a:prstDash val="sysDash"/>
                <a:round/>
              </a:ln>
            </c:spPr>
            <c:trendlineType val="linear"/>
            <c:dispRSqr val="0"/>
            <c:dispEq val="0"/>
          </c:trendline>
          <c:cat>
            <c:numRef>
              <c:f>'CO2-Schulbilanz'!$E$6:$AB$6</c:f>
              <c:numCache>
                <c:formatCode>General</c:formatCode>
                <c:ptCount val="24"/>
                <c:pt idx="0">
                  <c:v>2017</c:v>
                </c:pt>
                <c:pt idx="1">
                  <c:v>2018</c:v>
                </c:pt>
                <c:pt idx="2">
                  <c:v>2019</c:v>
                </c:pt>
                <c:pt idx="3">
                  <c:v>2020</c:v>
                </c:pt>
                <c:pt idx="4">
                  <c:v>2021</c:v>
                </c:pt>
                <c:pt idx="5">
                  <c:v>2022</c:v>
                </c:pt>
                <c:pt idx="6">
                  <c:v>2023</c:v>
                </c:pt>
                <c:pt idx="7">
                  <c:v>2024</c:v>
                </c:pt>
                <c:pt idx="8">
                  <c:v>2025</c:v>
                </c:pt>
                <c:pt idx="9">
                  <c:v>2026</c:v>
                </c:pt>
                <c:pt idx="10">
                  <c:v>2027</c:v>
                </c:pt>
                <c:pt idx="11">
                  <c:v>2028</c:v>
                </c:pt>
                <c:pt idx="12">
                  <c:v>2029</c:v>
                </c:pt>
                <c:pt idx="13">
                  <c:v>2030</c:v>
                </c:pt>
                <c:pt idx="14">
                  <c:v>2031</c:v>
                </c:pt>
                <c:pt idx="15">
                  <c:v>2032</c:v>
                </c:pt>
                <c:pt idx="16">
                  <c:v>2033</c:v>
                </c:pt>
                <c:pt idx="17">
                  <c:v>2034</c:v>
                </c:pt>
                <c:pt idx="18">
                  <c:v>2035</c:v>
                </c:pt>
                <c:pt idx="19">
                  <c:v>2036</c:v>
                </c:pt>
                <c:pt idx="20">
                  <c:v>2037</c:v>
                </c:pt>
                <c:pt idx="21">
                  <c:v>2038</c:v>
                </c:pt>
                <c:pt idx="22">
                  <c:v>2039</c:v>
                </c:pt>
                <c:pt idx="23">
                  <c:v>2040</c:v>
                </c:pt>
              </c:numCache>
            </c:numRef>
          </c:cat>
          <c:val>
            <c:numRef>
              <c:f>Erfolge!$C$9:$Z$9</c:f>
              <c:numCache>
                <c:formatCode>#,##0" kg"</c:formatCode>
                <c:ptCount val="24"/>
                <c:pt idx="0">
                  <c:v>250573.47499999998</c:v>
                </c:pt>
                <c:pt idx="1">
                  <c:v>233415.49799999999</c:v>
                </c:pt>
                <c:pt idx="2">
                  <c:v>257436.742</c:v>
                </c:pt>
                <c:pt idx="3">
                  <c:v>292157.60356999998</c:v>
                </c:pt>
                <c:pt idx="4">
                  <c:v>302407.016</c:v>
                </c:pt>
                <c:pt idx="5">
                  <c:v>264919.33208000002</c:v>
                </c:pt>
                <c:pt idx="6">
                  <c:v>254464.22742000001</c:v>
                </c:pt>
                <c:pt idx="7">
                  <c:v>224328.92099999997</c:v>
                </c:pt>
                <c:pt idx="8">
                  <c:v>222934.177</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numCache>
            </c:numRef>
          </c:val>
          <c:extLst>
            <c:ext xmlns:c16="http://schemas.microsoft.com/office/drawing/2014/chart" uri="{C3380CC4-5D6E-409C-BE32-E72D297353CC}">
              <c16:uniqueId val="{00000007-3D2E-4130-B10B-B04AA08F8A84}"/>
            </c:ext>
          </c:extLst>
        </c:ser>
        <c:dLbls>
          <c:showLegendKey val="0"/>
          <c:showVal val="0"/>
          <c:showCatName val="0"/>
          <c:showSerName val="0"/>
          <c:showPercent val="0"/>
          <c:showBubbleSize val="0"/>
        </c:dLbls>
        <c:gapWidth val="150"/>
        <c:axId val="438412072"/>
        <c:axId val="438414816"/>
      </c:barChart>
      <c:catAx>
        <c:axId val="438412072"/>
        <c:scaling>
          <c:orientation val="minMax"/>
        </c:scaling>
        <c:delete val="0"/>
        <c:axPos val="b"/>
        <c:numFmt formatCode="General" sourceLinked="1"/>
        <c:majorTickMark val="out"/>
        <c:minorTickMark val="none"/>
        <c:tickLblPos val="nextTo"/>
        <c:spPr>
          <a:ln w="3240">
            <a:solidFill>
              <a:srgbClr val="000000"/>
            </a:solidFill>
            <a:round/>
          </a:ln>
        </c:spPr>
        <c:txPr>
          <a:bodyPr rot="2700000"/>
          <a:lstStyle/>
          <a:p>
            <a:pPr>
              <a:defRPr sz="1100" b="0" strike="noStrike" spc="-1">
                <a:solidFill>
                  <a:srgbClr val="000000"/>
                </a:solidFill>
                <a:latin typeface="Arial Narrow"/>
                <a:ea typeface="Arial Narrow"/>
              </a:defRPr>
            </a:pPr>
            <a:endParaRPr lang="de-DE"/>
          </a:p>
        </c:txPr>
        <c:crossAx val="438414816"/>
        <c:crosses val="autoZero"/>
        <c:auto val="1"/>
        <c:lblAlgn val="ctr"/>
        <c:lblOffset val="100"/>
        <c:noMultiLvlLbl val="1"/>
      </c:catAx>
      <c:valAx>
        <c:axId val="438414816"/>
        <c:scaling>
          <c:orientation val="minMax"/>
          <c:min val="0"/>
        </c:scaling>
        <c:delete val="0"/>
        <c:axPos val="l"/>
        <c:majorGridlines>
          <c:spPr>
            <a:ln w="3240">
              <a:solidFill>
                <a:srgbClr val="000000"/>
              </a:solidFill>
              <a:round/>
            </a:ln>
          </c:spPr>
        </c:majorGridlines>
        <c:title>
          <c:tx>
            <c:rich>
              <a:bodyPr rot="-5400000"/>
              <a:lstStyle/>
              <a:p>
                <a:pPr>
                  <a:defRPr sz="1600" b="1" strike="noStrike" spc="-1">
                    <a:solidFill>
                      <a:srgbClr val="000000"/>
                    </a:solidFill>
                    <a:latin typeface="Arial"/>
                    <a:ea typeface="Arial"/>
                  </a:defRPr>
                </a:pPr>
                <a:r>
                  <a:rPr lang="de-DE" sz="1600" b="1" strike="noStrike" spc="-1">
                    <a:solidFill>
                      <a:srgbClr val="000000"/>
                    </a:solidFill>
                    <a:latin typeface="Arial"/>
                    <a:ea typeface="Arial"/>
                  </a:rPr>
                  <a:t>CO2-Emission (kg)</a:t>
                </a:r>
              </a:p>
            </c:rich>
          </c:tx>
          <c:layout>
            <c:manualLayout>
              <c:xMode val="edge"/>
              <c:yMode val="edge"/>
              <c:x val="1.0782803528917501E-2"/>
              <c:y val="0.25061425061425102"/>
            </c:manualLayout>
          </c:layout>
          <c:overlay val="0"/>
          <c:spPr>
            <a:noFill/>
            <a:ln w="25560">
              <a:noFill/>
            </a:ln>
          </c:spPr>
        </c:title>
        <c:numFmt formatCode="#,##0&quot; kg&quot;" sourceLinked="0"/>
        <c:majorTickMark val="out"/>
        <c:minorTickMark val="none"/>
        <c:tickLblPos val="nextTo"/>
        <c:spPr>
          <a:ln w="3240">
            <a:solidFill>
              <a:srgbClr val="000000"/>
            </a:solidFill>
            <a:round/>
          </a:ln>
        </c:spPr>
        <c:txPr>
          <a:bodyPr/>
          <a:lstStyle/>
          <a:p>
            <a:pPr>
              <a:defRPr sz="1200" b="0" strike="noStrike" spc="-1">
                <a:solidFill>
                  <a:srgbClr val="000000"/>
                </a:solidFill>
                <a:latin typeface="Arial Narrow"/>
                <a:ea typeface="Arial Narrow"/>
              </a:defRPr>
            </a:pPr>
            <a:endParaRPr lang="de-DE"/>
          </a:p>
        </c:txPr>
        <c:crossAx val="438412072"/>
        <c:crosses val="autoZero"/>
        <c:crossBetween val="between"/>
      </c:valAx>
      <c:spPr>
        <a:noFill/>
        <a:ln w="12600">
          <a:solidFill>
            <a:srgbClr val="000000"/>
          </a:solidFill>
          <a:round/>
        </a:ln>
      </c:spPr>
    </c:plotArea>
    <c:legend>
      <c:legendPos val="b"/>
      <c:layout>
        <c:manualLayout>
          <c:xMode val="edge"/>
          <c:yMode val="edge"/>
          <c:x val="0.12653958592311801"/>
          <c:y val="0.88046210284899895"/>
          <c:w val="0.86074868094110901"/>
          <c:h val="0.109340319075794"/>
        </c:manualLayout>
      </c:layout>
      <c:overlay val="0"/>
      <c:spPr>
        <a:solidFill>
          <a:srgbClr val="FFFFFF"/>
        </a:solidFill>
        <a:ln w="3240">
          <a:solidFill>
            <a:srgbClr val="000000"/>
          </a:solidFill>
          <a:round/>
        </a:ln>
      </c:spPr>
      <c:txPr>
        <a:bodyPr/>
        <a:lstStyle/>
        <a:p>
          <a:pPr>
            <a:defRPr sz="1200" b="0" strike="noStrike" spc="-1">
              <a:solidFill>
                <a:srgbClr val="000000"/>
              </a:solidFill>
              <a:latin typeface="Arial Narrow"/>
              <a:ea typeface="Arial Narrow"/>
            </a:defRPr>
          </a:pPr>
          <a:endParaRPr lang="de-DE"/>
        </a:p>
      </c:txPr>
    </c:legend>
    <c:plotVisOnly val="0"/>
    <c:dispBlanksAs val="gap"/>
    <c:showDLblsOverMax val="1"/>
  </c:chart>
  <c:spPr>
    <a:solidFill>
      <a:srgbClr val="FFFFFF"/>
    </a:solidFill>
    <a:ln w="3240">
      <a:solidFill>
        <a:srgbClr val="000000"/>
      </a:solidFill>
      <a:round/>
    </a:ln>
  </c:spPr>
  <c:printSettings>
    <c:headerFooter/>
    <c:pageMargins b="0.78740157499999996" l="0.7" r="0.7" t="0.78740157499999996"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c:style val="2"/>
  <c:chart>
    <c:title>
      <c:tx>
        <c:rich>
          <a:bodyPr rot="0"/>
          <a:lstStyle/>
          <a:p>
            <a:pPr>
              <a:defRPr sz="1750" b="1" strike="noStrike" spc="-1">
                <a:solidFill>
                  <a:srgbClr val="000000"/>
                </a:solidFill>
                <a:latin typeface="Arial"/>
                <a:ea typeface="Arial"/>
              </a:defRPr>
            </a:pPr>
            <a:r>
              <a:rPr lang="de-DE" sz="1750" b="1" strike="noStrike" spc="-1">
                <a:solidFill>
                  <a:srgbClr val="000000"/>
                </a:solidFill>
                <a:latin typeface="Arial"/>
                <a:ea typeface="Arial"/>
              </a:rPr>
              <a:t>Schule Alsterredder</a:t>
            </a:r>
          </a:p>
        </c:rich>
      </c:tx>
      <c:layout>
        <c:manualLayout>
          <c:xMode val="edge"/>
          <c:yMode val="edge"/>
          <c:x val="0.117616272984195"/>
          <c:y val="7.2770631594161E-2"/>
        </c:manualLayout>
      </c:layout>
      <c:overlay val="0"/>
      <c:spPr>
        <a:noFill/>
        <a:ln w="25560">
          <a:noFill/>
        </a:ln>
      </c:spPr>
    </c:title>
    <c:autoTitleDeleted val="0"/>
    <c:plotArea>
      <c:layout>
        <c:manualLayout>
          <c:layoutTarget val="inner"/>
          <c:xMode val="edge"/>
          <c:yMode val="edge"/>
          <c:x val="0.13028156728655699"/>
          <c:y val="0.160283277930337"/>
          <c:w val="0.85827431003803101"/>
          <c:h val="0.62964301199595296"/>
        </c:manualLayout>
      </c:layout>
      <c:barChart>
        <c:barDir val="col"/>
        <c:grouping val="clustered"/>
        <c:varyColors val="0"/>
        <c:ser>
          <c:idx val="0"/>
          <c:order val="0"/>
          <c:tx>
            <c:v>CO2-Emissionen mit Maßnahmen (real)</c:v>
          </c:tx>
          <c:spPr>
            <a:solidFill>
              <a:srgbClr val="92D050"/>
            </a:solidFill>
            <a:ln w="12600">
              <a:solidFill>
                <a:srgbClr val="A6A6A6"/>
              </a:solidFill>
              <a:round/>
            </a:ln>
          </c:spPr>
          <c:invertIfNegative val="0"/>
          <c:dPt>
            <c:idx val="3"/>
            <c:invertIfNegative val="0"/>
            <c:bubble3D val="0"/>
            <c:spPr>
              <a:solidFill>
                <a:srgbClr val="92D050"/>
              </a:solidFill>
              <a:ln w="12600">
                <a:solidFill>
                  <a:srgbClr val="A6A6A6"/>
                </a:solidFill>
                <a:round/>
              </a:ln>
            </c:spPr>
            <c:extLst>
              <c:ext xmlns:c16="http://schemas.microsoft.com/office/drawing/2014/chart" uri="{C3380CC4-5D6E-409C-BE32-E72D297353CC}">
                <c16:uniqueId val="{00000001-3810-4D1E-9FF8-E9FDA2E23CD7}"/>
              </c:ext>
            </c:extLst>
          </c:dPt>
          <c:dPt>
            <c:idx val="4"/>
            <c:invertIfNegative val="0"/>
            <c:bubble3D val="0"/>
            <c:spPr>
              <a:solidFill>
                <a:srgbClr val="92D050"/>
              </a:solidFill>
              <a:ln w="12600">
                <a:solidFill>
                  <a:srgbClr val="A6A6A6"/>
                </a:solidFill>
                <a:round/>
              </a:ln>
            </c:spPr>
            <c:extLst>
              <c:ext xmlns:c16="http://schemas.microsoft.com/office/drawing/2014/chart" uri="{C3380CC4-5D6E-409C-BE32-E72D297353CC}">
                <c16:uniqueId val="{00000003-3810-4D1E-9FF8-E9FDA2E23CD7}"/>
              </c:ext>
            </c:extLst>
          </c:dPt>
          <c:dLbls>
            <c:dLbl>
              <c:idx val="3"/>
              <c:spPr/>
              <c:txPr>
                <a:bodyPr/>
                <a:lstStyle/>
                <a:p>
                  <a:pPr>
                    <a:defRPr sz="1900" b="0" strike="noStrike" spc="-1">
                      <a:solidFill>
                        <a:srgbClr val="000000"/>
                      </a:solidFill>
                      <a:latin typeface="Arial"/>
                    </a:defRPr>
                  </a:pPr>
                  <a:endParaRPr lang="de-DE"/>
                </a:p>
              </c:txPr>
              <c:dLblPos val="outEnd"/>
              <c:showLegendKey val="0"/>
              <c:showVal val="0"/>
              <c:showCatName val="0"/>
              <c:showSerName val="0"/>
              <c:showPercent val="0"/>
              <c:showBubbleSize val="1"/>
              <c:extLst>
                <c:ext xmlns:c15="http://schemas.microsoft.com/office/drawing/2012/chart" uri="{CE6537A1-D6FC-4f65-9D91-7224C49458BB}"/>
                <c:ext xmlns:c16="http://schemas.microsoft.com/office/drawing/2014/chart" uri="{C3380CC4-5D6E-409C-BE32-E72D297353CC}">
                  <c16:uniqueId val="{00000001-3810-4D1E-9FF8-E9FDA2E23CD7}"/>
                </c:ext>
              </c:extLst>
            </c:dLbl>
            <c:dLbl>
              <c:idx val="4"/>
              <c:spPr/>
              <c:txPr>
                <a:bodyPr/>
                <a:lstStyle/>
                <a:p>
                  <a:pPr>
                    <a:defRPr sz="1900" b="0" strike="noStrike" spc="-1">
                      <a:solidFill>
                        <a:srgbClr val="000000"/>
                      </a:solidFill>
                      <a:latin typeface="Arial"/>
                    </a:defRPr>
                  </a:pPr>
                  <a:endParaRPr lang="de-DE"/>
                </a:p>
              </c:txPr>
              <c:dLblPos val="outEnd"/>
              <c:showLegendKey val="0"/>
              <c:showVal val="0"/>
              <c:showCatName val="0"/>
              <c:showSerName val="0"/>
              <c:showPercent val="0"/>
              <c:showBubbleSize val="1"/>
              <c:extLst>
                <c:ext xmlns:c15="http://schemas.microsoft.com/office/drawing/2012/chart" uri="{CE6537A1-D6FC-4f65-9D91-7224C49458BB}"/>
                <c:ext xmlns:c16="http://schemas.microsoft.com/office/drawing/2014/chart" uri="{C3380CC4-5D6E-409C-BE32-E72D297353CC}">
                  <c16:uniqueId val="{00000003-3810-4D1E-9FF8-E9FDA2E23CD7}"/>
                </c:ext>
              </c:extLst>
            </c:dLbl>
            <c:spPr>
              <a:noFill/>
              <a:ln>
                <a:noFill/>
              </a:ln>
              <a:effectLst/>
            </c:spPr>
            <c:txPr>
              <a:bodyPr/>
              <a:lstStyle/>
              <a:p>
                <a:pPr>
                  <a:defRPr sz="1900" b="0" strike="noStrike" spc="-1">
                    <a:solidFill>
                      <a:srgbClr val="000000"/>
                    </a:solidFill>
                    <a:latin typeface="Arial"/>
                    <a:ea typeface="Arial"/>
                  </a:defRPr>
                </a:pPr>
                <a:endParaRPr lang="de-DE"/>
              </a:p>
            </c:txPr>
            <c:dLblPos val="outEnd"/>
            <c:showLegendKey val="0"/>
            <c:showVal val="0"/>
            <c:showCatName val="0"/>
            <c:showSerName val="0"/>
            <c:showPercent val="0"/>
            <c:showBubbleSize val="1"/>
            <c:separator>; </c:separator>
            <c:showLeaderLines val="0"/>
            <c:extLst>
              <c:ext xmlns:c15="http://schemas.microsoft.com/office/drawing/2012/chart" uri="{CE6537A1-D6FC-4f65-9D91-7224C49458BB}">
                <c15:showLeaderLines val="0"/>
              </c:ext>
            </c:extLst>
          </c:dLbls>
          <c:trendline>
            <c:name>Trend mit Maßnahmen</c:name>
            <c:spPr>
              <a:ln w="25560">
                <a:solidFill>
                  <a:srgbClr val="92D050"/>
                </a:solidFill>
                <a:round/>
              </a:ln>
            </c:spPr>
            <c:trendlineType val="linear"/>
            <c:dispRSqr val="0"/>
            <c:dispEq val="0"/>
          </c:trendline>
          <c:cat>
            <c:numRef>
              <c:f>'CO2-Schulbilanz'!$E$6:$AL$6</c:f>
              <c:numCache>
                <c:formatCode>General</c:formatCode>
                <c:ptCount val="34"/>
                <c:pt idx="0">
                  <c:v>2017</c:v>
                </c:pt>
                <c:pt idx="1">
                  <c:v>2018</c:v>
                </c:pt>
                <c:pt idx="2">
                  <c:v>2019</c:v>
                </c:pt>
                <c:pt idx="3">
                  <c:v>2020</c:v>
                </c:pt>
                <c:pt idx="4">
                  <c:v>2021</c:v>
                </c:pt>
                <c:pt idx="5">
                  <c:v>2022</c:v>
                </c:pt>
                <c:pt idx="6">
                  <c:v>2023</c:v>
                </c:pt>
                <c:pt idx="7">
                  <c:v>2024</c:v>
                </c:pt>
                <c:pt idx="8">
                  <c:v>2025</c:v>
                </c:pt>
                <c:pt idx="9">
                  <c:v>2026</c:v>
                </c:pt>
                <c:pt idx="10">
                  <c:v>2027</c:v>
                </c:pt>
                <c:pt idx="11">
                  <c:v>2028</c:v>
                </c:pt>
                <c:pt idx="12">
                  <c:v>2029</c:v>
                </c:pt>
                <c:pt idx="13">
                  <c:v>2030</c:v>
                </c:pt>
                <c:pt idx="14">
                  <c:v>2031</c:v>
                </c:pt>
                <c:pt idx="15">
                  <c:v>2032</c:v>
                </c:pt>
                <c:pt idx="16">
                  <c:v>2033</c:v>
                </c:pt>
                <c:pt idx="17">
                  <c:v>2034</c:v>
                </c:pt>
                <c:pt idx="18">
                  <c:v>2035</c:v>
                </c:pt>
                <c:pt idx="19">
                  <c:v>2036</c:v>
                </c:pt>
                <c:pt idx="20">
                  <c:v>2037</c:v>
                </c:pt>
                <c:pt idx="21">
                  <c:v>2038</c:v>
                </c:pt>
                <c:pt idx="22">
                  <c:v>2039</c:v>
                </c:pt>
                <c:pt idx="23">
                  <c:v>2040</c:v>
                </c:pt>
                <c:pt idx="24">
                  <c:v>2041</c:v>
                </c:pt>
                <c:pt idx="25">
                  <c:v>2042</c:v>
                </c:pt>
                <c:pt idx="26">
                  <c:v>2043</c:v>
                </c:pt>
                <c:pt idx="27">
                  <c:v>2044</c:v>
                </c:pt>
                <c:pt idx="28">
                  <c:v>2045</c:v>
                </c:pt>
                <c:pt idx="29">
                  <c:v>2046</c:v>
                </c:pt>
                <c:pt idx="30">
                  <c:v>2047</c:v>
                </c:pt>
                <c:pt idx="31">
                  <c:v>2048</c:v>
                </c:pt>
                <c:pt idx="32">
                  <c:v>2049</c:v>
                </c:pt>
                <c:pt idx="33">
                  <c:v>2050</c:v>
                </c:pt>
              </c:numCache>
            </c:numRef>
          </c:cat>
          <c:val>
            <c:numRef>
              <c:f>Erfolge!$C$7:$AJ$7</c:f>
              <c:numCache>
                <c:formatCode>#,##0" kg"</c:formatCode>
                <c:ptCount val="34"/>
                <c:pt idx="0">
                  <c:v>250423.47499999998</c:v>
                </c:pt>
                <c:pt idx="1">
                  <c:v>233265.49799999999</c:v>
                </c:pt>
                <c:pt idx="2">
                  <c:v>257286.742</c:v>
                </c:pt>
                <c:pt idx="3">
                  <c:v>279257.60356999998</c:v>
                </c:pt>
                <c:pt idx="4">
                  <c:v>289507.016</c:v>
                </c:pt>
                <c:pt idx="5">
                  <c:v>252019.33208000002</c:v>
                </c:pt>
                <c:pt idx="6">
                  <c:v>241564.22742000001</c:v>
                </c:pt>
                <c:pt idx="7">
                  <c:v>211428.92099999997</c:v>
                </c:pt>
                <c:pt idx="8">
                  <c:v>210034.177</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numCache>
            </c:numRef>
          </c:val>
          <c:extLst>
            <c:ext xmlns:c16="http://schemas.microsoft.com/office/drawing/2014/chart" uri="{C3380CC4-5D6E-409C-BE32-E72D297353CC}">
              <c16:uniqueId val="{00000005-3810-4D1E-9FF8-E9FDA2E23CD7}"/>
            </c:ext>
          </c:extLst>
        </c:ser>
        <c:ser>
          <c:idx val="1"/>
          <c:order val="1"/>
          <c:tx>
            <c:v>CO2-Emissionen ohne Maßnahmen (geschätzt)</c:v>
          </c:tx>
          <c:spPr>
            <a:solidFill>
              <a:srgbClr val="808080"/>
            </a:solidFill>
            <a:ln w="12600">
              <a:solidFill>
                <a:srgbClr val="A6A6A6"/>
              </a:solidFill>
              <a:round/>
            </a:ln>
          </c:spPr>
          <c:invertIfNegative val="0"/>
          <c:dLbls>
            <c:spPr>
              <a:noFill/>
              <a:ln>
                <a:noFill/>
              </a:ln>
              <a:effectLst/>
            </c:spPr>
            <c:txPr>
              <a:bodyPr/>
              <a:lstStyle/>
              <a:p>
                <a:pPr>
                  <a:defRPr sz="1900" b="0" strike="noStrike" spc="-1">
                    <a:solidFill>
                      <a:srgbClr val="000000"/>
                    </a:solidFill>
                    <a:latin typeface="Arial"/>
                    <a:ea typeface="Arial"/>
                  </a:defRPr>
                </a:pPr>
                <a:endParaRPr lang="de-DE"/>
              </a:p>
            </c:txPr>
            <c:dLblPos val="outEnd"/>
            <c:showLegendKey val="0"/>
            <c:showVal val="0"/>
            <c:showCatName val="0"/>
            <c:showSerName val="0"/>
            <c:showPercent val="0"/>
            <c:showBubbleSize val="1"/>
            <c:separator>; </c:separator>
            <c:showLeaderLines val="0"/>
            <c:extLst>
              <c:ext xmlns:c15="http://schemas.microsoft.com/office/drawing/2012/chart" uri="{CE6537A1-D6FC-4f65-9D91-7224C49458BB}">
                <c15:showLeaderLines val="0"/>
              </c:ext>
            </c:extLst>
          </c:dLbls>
          <c:trendline>
            <c:name>Trend ohne Maßnahmen</c:name>
            <c:spPr>
              <a:ln w="25560">
                <a:solidFill>
                  <a:srgbClr val="808080"/>
                </a:solidFill>
                <a:prstDash val="sysDash"/>
                <a:round/>
              </a:ln>
            </c:spPr>
            <c:trendlineType val="linear"/>
            <c:dispRSqr val="0"/>
            <c:dispEq val="0"/>
          </c:trendline>
          <c:cat>
            <c:numRef>
              <c:f>'CO2-Schulbilanz'!$E$6:$AL$6</c:f>
              <c:numCache>
                <c:formatCode>General</c:formatCode>
                <c:ptCount val="34"/>
                <c:pt idx="0">
                  <c:v>2017</c:v>
                </c:pt>
                <c:pt idx="1">
                  <c:v>2018</c:v>
                </c:pt>
                <c:pt idx="2">
                  <c:v>2019</c:v>
                </c:pt>
                <c:pt idx="3">
                  <c:v>2020</c:v>
                </c:pt>
                <c:pt idx="4">
                  <c:v>2021</c:v>
                </c:pt>
                <c:pt idx="5">
                  <c:v>2022</c:v>
                </c:pt>
                <c:pt idx="6">
                  <c:v>2023</c:v>
                </c:pt>
                <c:pt idx="7">
                  <c:v>2024</c:v>
                </c:pt>
                <c:pt idx="8">
                  <c:v>2025</c:v>
                </c:pt>
                <c:pt idx="9">
                  <c:v>2026</c:v>
                </c:pt>
                <c:pt idx="10">
                  <c:v>2027</c:v>
                </c:pt>
                <c:pt idx="11">
                  <c:v>2028</c:v>
                </c:pt>
                <c:pt idx="12">
                  <c:v>2029</c:v>
                </c:pt>
                <c:pt idx="13">
                  <c:v>2030</c:v>
                </c:pt>
                <c:pt idx="14">
                  <c:v>2031</c:v>
                </c:pt>
                <c:pt idx="15">
                  <c:v>2032</c:v>
                </c:pt>
                <c:pt idx="16">
                  <c:v>2033</c:v>
                </c:pt>
                <c:pt idx="17">
                  <c:v>2034</c:v>
                </c:pt>
                <c:pt idx="18">
                  <c:v>2035</c:v>
                </c:pt>
                <c:pt idx="19">
                  <c:v>2036</c:v>
                </c:pt>
                <c:pt idx="20">
                  <c:v>2037</c:v>
                </c:pt>
                <c:pt idx="21">
                  <c:v>2038</c:v>
                </c:pt>
                <c:pt idx="22">
                  <c:v>2039</c:v>
                </c:pt>
                <c:pt idx="23">
                  <c:v>2040</c:v>
                </c:pt>
                <c:pt idx="24">
                  <c:v>2041</c:v>
                </c:pt>
                <c:pt idx="25">
                  <c:v>2042</c:v>
                </c:pt>
                <c:pt idx="26">
                  <c:v>2043</c:v>
                </c:pt>
                <c:pt idx="27">
                  <c:v>2044</c:v>
                </c:pt>
                <c:pt idx="28">
                  <c:v>2045</c:v>
                </c:pt>
                <c:pt idx="29">
                  <c:v>2046</c:v>
                </c:pt>
                <c:pt idx="30">
                  <c:v>2047</c:v>
                </c:pt>
                <c:pt idx="31">
                  <c:v>2048</c:v>
                </c:pt>
                <c:pt idx="32">
                  <c:v>2049</c:v>
                </c:pt>
                <c:pt idx="33">
                  <c:v>2050</c:v>
                </c:pt>
              </c:numCache>
            </c:numRef>
          </c:cat>
          <c:val>
            <c:numRef>
              <c:f>Erfolge!$C$9:$AJ$9</c:f>
              <c:numCache>
                <c:formatCode>#,##0" kg"</c:formatCode>
                <c:ptCount val="34"/>
                <c:pt idx="0">
                  <c:v>250573.47499999998</c:v>
                </c:pt>
                <c:pt idx="1">
                  <c:v>233415.49799999999</c:v>
                </c:pt>
                <c:pt idx="2">
                  <c:v>257436.742</c:v>
                </c:pt>
                <c:pt idx="3">
                  <c:v>292157.60356999998</c:v>
                </c:pt>
                <c:pt idx="4">
                  <c:v>302407.016</c:v>
                </c:pt>
                <c:pt idx="5">
                  <c:v>264919.33208000002</c:v>
                </c:pt>
                <c:pt idx="6">
                  <c:v>254464.22742000001</c:v>
                </c:pt>
                <c:pt idx="7">
                  <c:v>224328.92099999997</c:v>
                </c:pt>
                <c:pt idx="8">
                  <c:v>222934.177</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numCache>
            </c:numRef>
          </c:val>
          <c:extLst>
            <c:ext xmlns:c16="http://schemas.microsoft.com/office/drawing/2014/chart" uri="{C3380CC4-5D6E-409C-BE32-E72D297353CC}">
              <c16:uniqueId val="{00000007-3810-4D1E-9FF8-E9FDA2E23CD7}"/>
            </c:ext>
          </c:extLst>
        </c:ser>
        <c:dLbls>
          <c:showLegendKey val="0"/>
          <c:showVal val="0"/>
          <c:showCatName val="0"/>
          <c:showSerName val="0"/>
          <c:showPercent val="0"/>
          <c:showBubbleSize val="0"/>
        </c:dLbls>
        <c:gapWidth val="150"/>
        <c:axId val="438415208"/>
        <c:axId val="438415600"/>
      </c:barChart>
      <c:catAx>
        <c:axId val="438415208"/>
        <c:scaling>
          <c:orientation val="minMax"/>
        </c:scaling>
        <c:delete val="0"/>
        <c:axPos val="b"/>
        <c:numFmt formatCode="General" sourceLinked="1"/>
        <c:majorTickMark val="out"/>
        <c:minorTickMark val="none"/>
        <c:tickLblPos val="nextTo"/>
        <c:spPr>
          <a:ln w="3240">
            <a:solidFill>
              <a:srgbClr val="000000"/>
            </a:solidFill>
            <a:round/>
          </a:ln>
        </c:spPr>
        <c:txPr>
          <a:bodyPr rot="2700000"/>
          <a:lstStyle/>
          <a:p>
            <a:pPr>
              <a:defRPr sz="1100" b="0" strike="noStrike" spc="-1">
                <a:solidFill>
                  <a:srgbClr val="000000"/>
                </a:solidFill>
                <a:latin typeface="Arial Narrow"/>
                <a:ea typeface="Arial Narrow"/>
              </a:defRPr>
            </a:pPr>
            <a:endParaRPr lang="de-DE"/>
          </a:p>
        </c:txPr>
        <c:crossAx val="438415600"/>
        <c:crosses val="autoZero"/>
        <c:auto val="1"/>
        <c:lblAlgn val="ctr"/>
        <c:lblOffset val="100"/>
        <c:noMultiLvlLbl val="1"/>
      </c:catAx>
      <c:valAx>
        <c:axId val="438415600"/>
        <c:scaling>
          <c:orientation val="minMax"/>
          <c:min val="0"/>
        </c:scaling>
        <c:delete val="0"/>
        <c:axPos val="l"/>
        <c:majorGridlines>
          <c:spPr>
            <a:ln w="3240">
              <a:solidFill>
                <a:srgbClr val="000000"/>
              </a:solidFill>
              <a:round/>
            </a:ln>
          </c:spPr>
        </c:majorGridlines>
        <c:title>
          <c:tx>
            <c:rich>
              <a:bodyPr rot="-5400000"/>
              <a:lstStyle/>
              <a:p>
                <a:pPr>
                  <a:defRPr sz="1600" b="1" strike="noStrike" spc="-1">
                    <a:solidFill>
                      <a:srgbClr val="000000"/>
                    </a:solidFill>
                    <a:latin typeface="Arial"/>
                    <a:ea typeface="Arial"/>
                  </a:defRPr>
                </a:pPr>
                <a:r>
                  <a:rPr lang="de-DE" sz="1600" b="1" strike="noStrike" spc="-1">
                    <a:solidFill>
                      <a:srgbClr val="000000"/>
                    </a:solidFill>
                    <a:latin typeface="Arial"/>
                    <a:ea typeface="Arial"/>
                  </a:rPr>
                  <a:t>CO2-Emission (kg)</a:t>
                </a:r>
              </a:p>
            </c:rich>
          </c:tx>
          <c:layout>
            <c:manualLayout>
              <c:xMode val="edge"/>
              <c:yMode val="edge"/>
              <c:x val="1.07812009350686E-2"/>
              <c:y val="0.25061425061425102"/>
            </c:manualLayout>
          </c:layout>
          <c:overlay val="0"/>
          <c:spPr>
            <a:noFill/>
            <a:ln w="25560">
              <a:noFill/>
            </a:ln>
          </c:spPr>
        </c:title>
        <c:numFmt formatCode="#,##0&quot; kg&quot;" sourceLinked="0"/>
        <c:majorTickMark val="out"/>
        <c:minorTickMark val="none"/>
        <c:tickLblPos val="nextTo"/>
        <c:spPr>
          <a:ln w="3240">
            <a:solidFill>
              <a:srgbClr val="000000"/>
            </a:solidFill>
            <a:round/>
          </a:ln>
        </c:spPr>
        <c:txPr>
          <a:bodyPr/>
          <a:lstStyle/>
          <a:p>
            <a:pPr>
              <a:defRPr sz="1200" b="0" strike="noStrike" spc="-1">
                <a:solidFill>
                  <a:srgbClr val="000000"/>
                </a:solidFill>
                <a:latin typeface="Arial Narrow"/>
                <a:ea typeface="Arial Narrow"/>
              </a:defRPr>
            </a:pPr>
            <a:endParaRPr lang="de-DE"/>
          </a:p>
        </c:txPr>
        <c:crossAx val="438415208"/>
        <c:crosses val="autoZero"/>
        <c:crossBetween val="between"/>
      </c:valAx>
      <c:spPr>
        <a:noFill/>
        <a:ln w="12600">
          <a:solidFill>
            <a:srgbClr val="000000"/>
          </a:solidFill>
          <a:round/>
        </a:ln>
      </c:spPr>
    </c:plotArea>
    <c:legend>
      <c:legendPos val="b"/>
      <c:layout>
        <c:manualLayout>
          <c:xMode val="edge"/>
          <c:yMode val="edge"/>
          <c:x val="0.12653958592311801"/>
          <c:y val="0.88046210284899895"/>
          <c:w val="0.86074868094110901"/>
          <c:h val="0.109340319075794"/>
        </c:manualLayout>
      </c:layout>
      <c:overlay val="0"/>
      <c:spPr>
        <a:solidFill>
          <a:srgbClr val="FFFFFF"/>
        </a:solidFill>
        <a:ln w="3240">
          <a:solidFill>
            <a:srgbClr val="000000"/>
          </a:solidFill>
          <a:round/>
        </a:ln>
      </c:spPr>
      <c:txPr>
        <a:bodyPr/>
        <a:lstStyle/>
        <a:p>
          <a:pPr>
            <a:defRPr sz="1200" b="0" strike="noStrike" spc="-1">
              <a:solidFill>
                <a:srgbClr val="000000"/>
              </a:solidFill>
              <a:latin typeface="Arial Narrow"/>
              <a:ea typeface="Arial Narrow"/>
            </a:defRPr>
          </a:pPr>
          <a:endParaRPr lang="de-DE"/>
        </a:p>
      </c:txPr>
    </c:legend>
    <c:plotVisOnly val="0"/>
    <c:dispBlanksAs val="gap"/>
    <c:showDLblsOverMax val="1"/>
  </c:chart>
  <c:spPr>
    <a:solidFill>
      <a:srgbClr val="FFFFFF"/>
    </a:solidFill>
    <a:ln w="3240">
      <a:solidFill>
        <a:srgbClr val="000000"/>
      </a:solidFill>
      <a:round/>
    </a:ln>
  </c:spPr>
  <c:printSettings>
    <c:headerFooter/>
    <c:pageMargins b="0.78740157499999996" l="0.7" r="0.7" t="0.78740157499999996"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c:style val="2"/>
  <c:chart>
    <c:title>
      <c:tx>
        <c:rich>
          <a:bodyPr rot="0"/>
          <a:lstStyle/>
          <a:p>
            <a:pPr>
              <a:defRPr sz="1750" b="1" strike="noStrike" spc="-1">
                <a:solidFill>
                  <a:srgbClr val="000000"/>
                </a:solidFill>
                <a:latin typeface="Arial"/>
                <a:ea typeface="Arial"/>
              </a:defRPr>
            </a:pPr>
            <a:r>
              <a:rPr lang="de-DE" sz="1750" b="1" strike="noStrike" spc="-1">
                <a:solidFill>
                  <a:srgbClr val="000000"/>
                </a:solidFill>
                <a:latin typeface="Arial"/>
                <a:ea typeface="Arial"/>
              </a:rPr>
              <a:t>Schule Alsterredder</a:t>
            </a:r>
          </a:p>
        </c:rich>
      </c:tx>
      <c:layout>
        <c:manualLayout>
          <c:xMode val="edge"/>
          <c:yMode val="edge"/>
          <c:x val="0.10112536149880499"/>
          <c:y val="7.2770631594161E-2"/>
        </c:manualLayout>
      </c:layout>
      <c:overlay val="0"/>
      <c:spPr>
        <a:noFill/>
        <a:ln w="25560">
          <a:noFill/>
        </a:ln>
      </c:spPr>
    </c:title>
    <c:autoTitleDeleted val="0"/>
    <c:plotArea>
      <c:layout>
        <c:manualLayout>
          <c:layoutTarget val="inner"/>
          <c:xMode val="edge"/>
          <c:yMode val="edge"/>
          <c:x val="0.10417452533635101"/>
          <c:y val="0.160283277930337"/>
          <c:w val="0.88180560794668705"/>
          <c:h val="0.62964301199595296"/>
        </c:manualLayout>
      </c:layout>
      <c:barChart>
        <c:barDir val="col"/>
        <c:grouping val="clustered"/>
        <c:varyColors val="0"/>
        <c:ser>
          <c:idx val="0"/>
          <c:order val="0"/>
          <c:tx>
            <c:v>CO2-Emissionen mit Maßnahmen (real)</c:v>
          </c:tx>
          <c:spPr>
            <a:solidFill>
              <a:srgbClr val="92D050"/>
            </a:solidFill>
            <a:ln w="12600">
              <a:solidFill>
                <a:srgbClr val="A6A6A6"/>
              </a:solidFill>
              <a:round/>
            </a:ln>
          </c:spPr>
          <c:invertIfNegative val="0"/>
          <c:dPt>
            <c:idx val="3"/>
            <c:invertIfNegative val="0"/>
            <c:bubble3D val="0"/>
            <c:spPr>
              <a:solidFill>
                <a:srgbClr val="92D050"/>
              </a:solidFill>
              <a:ln w="12600">
                <a:solidFill>
                  <a:srgbClr val="A6A6A6"/>
                </a:solidFill>
                <a:round/>
              </a:ln>
            </c:spPr>
            <c:extLst>
              <c:ext xmlns:c16="http://schemas.microsoft.com/office/drawing/2014/chart" uri="{C3380CC4-5D6E-409C-BE32-E72D297353CC}">
                <c16:uniqueId val="{00000001-3BF5-4184-9EA9-1C7F878ED061}"/>
              </c:ext>
            </c:extLst>
          </c:dPt>
          <c:dPt>
            <c:idx val="4"/>
            <c:invertIfNegative val="0"/>
            <c:bubble3D val="0"/>
            <c:spPr>
              <a:solidFill>
                <a:srgbClr val="92D050"/>
              </a:solidFill>
              <a:ln w="12600">
                <a:solidFill>
                  <a:srgbClr val="A6A6A6"/>
                </a:solidFill>
                <a:round/>
              </a:ln>
            </c:spPr>
            <c:extLst>
              <c:ext xmlns:c16="http://schemas.microsoft.com/office/drawing/2014/chart" uri="{C3380CC4-5D6E-409C-BE32-E72D297353CC}">
                <c16:uniqueId val="{00000003-3BF5-4184-9EA9-1C7F878ED061}"/>
              </c:ext>
            </c:extLst>
          </c:dPt>
          <c:dLbls>
            <c:dLbl>
              <c:idx val="3"/>
              <c:spPr/>
              <c:txPr>
                <a:bodyPr/>
                <a:lstStyle/>
                <a:p>
                  <a:pPr>
                    <a:defRPr sz="1900" b="0" strike="noStrike" spc="-1">
                      <a:solidFill>
                        <a:srgbClr val="000000"/>
                      </a:solidFill>
                      <a:latin typeface="Arial"/>
                    </a:defRPr>
                  </a:pPr>
                  <a:endParaRPr lang="de-DE"/>
                </a:p>
              </c:txPr>
              <c:dLblPos val="outEnd"/>
              <c:showLegendKey val="0"/>
              <c:showVal val="0"/>
              <c:showCatName val="0"/>
              <c:showSerName val="0"/>
              <c:showPercent val="0"/>
              <c:showBubbleSize val="1"/>
              <c:extLst>
                <c:ext xmlns:c15="http://schemas.microsoft.com/office/drawing/2012/chart" uri="{CE6537A1-D6FC-4f65-9D91-7224C49458BB}"/>
                <c:ext xmlns:c16="http://schemas.microsoft.com/office/drawing/2014/chart" uri="{C3380CC4-5D6E-409C-BE32-E72D297353CC}">
                  <c16:uniqueId val="{00000001-3BF5-4184-9EA9-1C7F878ED061}"/>
                </c:ext>
              </c:extLst>
            </c:dLbl>
            <c:dLbl>
              <c:idx val="4"/>
              <c:spPr/>
              <c:txPr>
                <a:bodyPr/>
                <a:lstStyle/>
                <a:p>
                  <a:pPr>
                    <a:defRPr sz="1900" b="0" strike="noStrike" spc="-1">
                      <a:solidFill>
                        <a:srgbClr val="000000"/>
                      </a:solidFill>
                      <a:latin typeface="Arial"/>
                    </a:defRPr>
                  </a:pPr>
                  <a:endParaRPr lang="de-DE"/>
                </a:p>
              </c:txPr>
              <c:dLblPos val="outEnd"/>
              <c:showLegendKey val="0"/>
              <c:showVal val="0"/>
              <c:showCatName val="0"/>
              <c:showSerName val="0"/>
              <c:showPercent val="0"/>
              <c:showBubbleSize val="1"/>
              <c:extLst>
                <c:ext xmlns:c15="http://schemas.microsoft.com/office/drawing/2012/chart" uri="{CE6537A1-D6FC-4f65-9D91-7224C49458BB}"/>
                <c:ext xmlns:c16="http://schemas.microsoft.com/office/drawing/2014/chart" uri="{C3380CC4-5D6E-409C-BE32-E72D297353CC}">
                  <c16:uniqueId val="{00000003-3BF5-4184-9EA9-1C7F878ED061}"/>
                </c:ext>
              </c:extLst>
            </c:dLbl>
            <c:spPr>
              <a:noFill/>
              <a:ln>
                <a:noFill/>
              </a:ln>
              <a:effectLst/>
            </c:spPr>
            <c:txPr>
              <a:bodyPr/>
              <a:lstStyle/>
              <a:p>
                <a:pPr>
                  <a:defRPr sz="1900" b="0" strike="noStrike" spc="-1">
                    <a:solidFill>
                      <a:srgbClr val="000000"/>
                    </a:solidFill>
                    <a:latin typeface="Arial"/>
                    <a:ea typeface="Arial"/>
                  </a:defRPr>
                </a:pPr>
                <a:endParaRPr lang="de-DE"/>
              </a:p>
            </c:txPr>
            <c:dLblPos val="outEnd"/>
            <c:showLegendKey val="0"/>
            <c:showVal val="0"/>
            <c:showCatName val="0"/>
            <c:showSerName val="0"/>
            <c:showPercent val="0"/>
            <c:showBubbleSize val="1"/>
            <c:separator>; </c:separator>
            <c:showLeaderLines val="0"/>
            <c:extLst>
              <c:ext xmlns:c15="http://schemas.microsoft.com/office/drawing/2012/chart" uri="{CE6537A1-D6FC-4f65-9D91-7224C49458BB}">
                <c15:showLeaderLines val="0"/>
              </c:ext>
            </c:extLst>
          </c:dLbls>
          <c:trendline>
            <c:name>Trend mit Maßnahmen</c:name>
            <c:spPr>
              <a:ln w="25560">
                <a:solidFill>
                  <a:srgbClr val="92D050"/>
                </a:solidFill>
                <a:round/>
              </a:ln>
            </c:spPr>
            <c:trendlineType val="linear"/>
            <c:dispRSqr val="0"/>
            <c:dispEq val="0"/>
          </c:trendline>
          <c:cat>
            <c:numRef>
              <c:f>'CO2-Schulbilanz'!$E$6:$AV$6</c:f>
              <c:numCache>
                <c:formatCode>General</c:formatCode>
                <c:ptCount val="44"/>
                <c:pt idx="0">
                  <c:v>2017</c:v>
                </c:pt>
                <c:pt idx="1">
                  <c:v>2018</c:v>
                </c:pt>
                <c:pt idx="2">
                  <c:v>2019</c:v>
                </c:pt>
                <c:pt idx="3">
                  <c:v>2020</c:v>
                </c:pt>
                <c:pt idx="4">
                  <c:v>2021</c:v>
                </c:pt>
                <c:pt idx="5">
                  <c:v>2022</c:v>
                </c:pt>
                <c:pt idx="6">
                  <c:v>2023</c:v>
                </c:pt>
                <c:pt idx="7">
                  <c:v>2024</c:v>
                </c:pt>
                <c:pt idx="8">
                  <c:v>2025</c:v>
                </c:pt>
                <c:pt idx="9">
                  <c:v>2026</c:v>
                </c:pt>
                <c:pt idx="10">
                  <c:v>2027</c:v>
                </c:pt>
                <c:pt idx="11">
                  <c:v>2028</c:v>
                </c:pt>
                <c:pt idx="12">
                  <c:v>2029</c:v>
                </c:pt>
                <c:pt idx="13">
                  <c:v>2030</c:v>
                </c:pt>
                <c:pt idx="14">
                  <c:v>2031</c:v>
                </c:pt>
                <c:pt idx="15">
                  <c:v>2032</c:v>
                </c:pt>
                <c:pt idx="16">
                  <c:v>2033</c:v>
                </c:pt>
                <c:pt idx="17">
                  <c:v>2034</c:v>
                </c:pt>
                <c:pt idx="18">
                  <c:v>2035</c:v>
                </c:pt>
                <c:pt idx="19">
                  <c:v>2036</c:v>
                </c:pt>
                <c:pt idx="20">
                  <c:v>2037</c:v>
                </c:pt>
                <c:pt idx="21">
                  <c:v>2038</c:v>
                </c:pt>
                <c:pt idx="22">
                  <c:v>2039</c:v>
                </c:pt>
                <c:pt idx="23">
                  <c:v>2040</c:v>
                </c:pt>
                <c:pt idx="24">
                  <c:v>2041</c:v>
                </c:pt>
                <c:pt idx="25">
                  <c:v>2042</c:v>
                </c:pt>
                <c:pt idx="26">
                  <c:v>2043</c:v>
                </c:pt>
                <c:pt idx="27">
                  <c:v>2044</c:v>
                </c:pt>
                <c:pt idx="28">
                  <c:v>2045</c:v>
                </c:pt>
                <c:pt idx="29">
                  <c:v>2046</c:v>
                </c:pt>
                <c:pt idx="30">
                  <c:v>2047</c:v>
                </c:pt>
                <c:pt idx="31">
                  <c:v>2048</c:v>
                </c:pt>
                <c:pt idx="32">
                  <c:v>2049</c:v>
                </c:pt>
                <c:pt idx="33">
                  <c:v>2050</c:v>
                </c:pt>
                <c:pt idx="34">
                  <c:v>2051</c:v>
                </c:pt>
                <c:pt idx="35">
                  <c:v>2052</c:v>
                </c:pt>
                <c:pt idx="36">
                  <c:v>2053</c:v>
                </c:pt>
                <c:pt idx="37">
                  <c:v>2054</c:v>
                </c:pt>
                <c:pt idx="38">
                  <c:v>2055</c:v>
                </c:pt>
                <c:pt idx="39">
                  <c:v>2056</c:v>
                </c:pt>
                <c:pt idx="40">
                  <c:v>2057</c:v>
                </c:pt>
                <c:pt idx="41">
                  <c:v>2058</c:v>
                </c:pt>
                <c:pt idx="42">
                  <c:v>2059</c:v>
                </c:pt>
                <c:pt idx="43">
                  <c:v>2060</c:v>
                </c:pt>
              </c:numCache>
            </c:numRef>
          </c:cat>
          <c:val>
            <c:numRef>
              <c:f>Erfolge!$C$7:$AT$7</c:f>
              <c:numCache>
                <c:formatCode>#,##0" kg"</c:formatCode>
                <c:ptCount val="44"/>
                <c:pt idx="0">
                  <c:v>250423.47499999998</c:v>
                </c:pt>
                <c:pt idx="1">
                  <c:v>233265.49799999999</c:v>
                </c:pt>
                <c:pt idx="2">
                  <c:v>257286.742</c:v>
                </c:pt>
                <c:pt idx="3">
                  <c:v>279257.60356999998</c:v>
                </c:pt>
                <c:pt idx="4">
                  <c:v>289507.016</c:v>
                </c:pt>
                <c:pt idx="5">
                  <c:v>252019.33208000002</c:v>
                </c:pt>
                <c:pt idx="6">
                  <c:v>241564.22742000001</c:v>
                </c:pt>
                <c:pt idx="7">
                  <c:v>211428.92099999997</c:v>
                </c:pt>
                <c:pt idx="8">
                  <c:v>210034.177</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numCache>
            </c:numRef>
          </c:val>
          <c:extLst>
            <c:ext xmlns:c16="http://schemas.microsoft.com/office/drawing/2014/chart" uri="{C3380CC4-5D6E-409C-BE32-E72D297353CC}">
              <c16:uniqueId val="{00000005-3BF5-4184-9EA9-1C7F878ED061}"/>
            </c:ext>
          </c:extLst>
        </c:ser>
        <c:ser>
          <c:idx val="1"/>
          <c:order val="1"/>
          <c:tx>
            <c:v>CO2-Emissionen ohne Maßnahmen (geschätzt)</c:v>
          </c:tx>
          <c:spPr>
            <a:solidFill>
              <a:srgbClr val="808080"/>
            </a:solidFill>
            <a:ln w="12600">
              <a:solidFill>
                <a:srgbClr val="A6A6A6"/>
              </a:solidFill>
              <a:round/>
            </a:ln>
          </c:spPr>
          <c:invertIfNegative val="0"/>
          <c:dLbls>
            <c:spPr>
              <a:noFill/>
              <a:ln>
                <a:noFill/>
              </a:ln>
              <a:effectLst/>
            </c:spPr>
            <c:txPr>
              <a:bodyPr/>
              <a:lstStyle/>
              <a:p>
                <a:pPr>
                  <a:defRPr sz="1900" b="0" strike="noStrike" spc="-1">
                    <a:solidFill>
                      <a:srgbClr val="000000"/>
                    </a:solidFill>
                    <a:latin typeface="Arial"/>
                    <a:ea typeface="Arial"/>
                  </a:defRPr>
                </a:pPr>
                <a:endParaRPr lang="de-DE"/>
              </a:p>
            </c:txPr>
            <c:dLblPos val="outEnd"/>
            <c:showLegendKey val="0"/>
            <c:showVal val="0"/>
            <c:showCatName val="0"/>
            <c:showSerName val="0"/>
            <c:showPercent val="0"/>
            <c:showBubbleSize val="1"/>
            <c:separator>; </c:separator>
            <c:showLeaderLines val="0"/>
            <c:extLst>
              <c:ext xmlns:c15="http://schemas.microsoft.com/office/drawing/2012/chart" uri="{CE6537A1-D6FC-4f65-9D91-7224C49458BB}">
                <c15:showLeaderLines val="0"/>
              </c:ext>
            </c:extLst>
          </c:dLbls>
          <c:trendline>
            <c:name>Trend ohne Maßnahmen</c:name>
            <c:spPr>
              <a:ln w="25560">
                <a:solidFill>
                  <a:srgbClr val="808080"/>
                </a:solidFill>
                <a:prstDash val="sysDash"/>
                <a:round/>
              </a:ln>
            </c:spPr>
            <c:trendlineType val="linear"/>
            <c:dispRSqr val="0"/>
            <c:dispEq val="0"/>
          </c:trendline>
          <c:cat>
            <c:numRef>
              <c:f>'CO2-Schulbilanz'!$E$6:$AV$6</c:f>
              <c:numCache>
                <c:formatCode>General</c:formatCode>
                <c:ptCount val="44"/>
                <c:pt idx="0">
                  <c:v>2017</c:v>
                </c:pt>
                <c:pt idx="1">
                  <c:v>2018</c:v>
                </c:pt>
                <c:pt idx="2">
                  <c:v>2019</c:v>
                </c:pt>
                <c:pt idx="3">
                  <c:v>2020</c:v>
                </c:pt>
                <c:pt idx="4">
                  <c:v>2021</c:v>
                </c:pt>
                <c:pt idx="5">
                  <c:v>2022</c:v>
                </c:pt>
                <c:pt idx="6">
                  <c:v>2023</c:v>
                </c:pt>
                <c:pt idx="7">
                  <c:v>2024</c:v>
                </c:pt>
                <c:pt idx="8">
                  <c:v>2025</c:v>
                </c:pt>
                <c:pt idx="9">
                  <c:v>2026</c:v>
                </c:pt>
                <c:pt idx="10">
                  <c:v>2027</c:v>
                </c:pt>
                <c:pt idx="11">
                  <c:v>2028</c:v>
                </c:pt>
                <c:pt idx="12">
                  <c:v>2029</c:v>
                </c:pt>
                <c:pt idx="13">
                  <c:v>2030</c:v>
                </c:pt>
                <c:pt idx="14">
                  <c:v>2031</c:v>
                </c:pt>
                <c:pt idx="15">
                  <c:v>2032</c:v>
                </c:pt>
                <c:pt idx="16">
                  <c:v>2033</c:v>
                </c:pt>
                <c:pt idx="17">
                  <c:v>2034</c:v>
                </c:pt>
                <c:pt idx="18">
                  <c:v>2035</c:v>
                </c:pt>
                <c:pt idx="19">
                  <c:v>2036</c:v>
                </c:pt>
                <c:pt idx="20">
                  <c:v>2037</c:v>
                </c:pt>
                <c:pt idx="21">
                  <c:v>2038</c:v>
                </c:pt>
                <c:pt idx="22">
                  <c:v>2039</c:v>
                </c:pt>
                <c:pt idx="23">
                  <c:v>2040</c:v>
                </c:pt>
                <c:pt idx="24">
                  <c:v>2041</c:v>
                </c:pt>
                <c:pt idx="25">
                  <c:v>2042</c:v>
                </c:pt>
                <c:pt idx="26">
                  <c:v>2043</c:v>
                </c:pt>
                <c:pt idx="27">
                  <c:v>2044</c:v>
                </c:pt>
                <c:pt idx="28">
                  <c:v>2045</c:v>
                </c:pt>
                <c:pt idx="29">
                  <c:v>2046</c:v>
                </c:pt>
                <c:pt idx="30">
                  <c:v>2047</c:v>
                </c:pt>
                <c:pt idx="31">
                  <c:v>2048</c:v>
                </c:pt>
                <c:pt idx="32">
                  <c:v>2049</c:v>
                </c:pt>
                <c:pt idx="33">
                  <c:v>2050</c:v>
                </c:pt>
                <c:pt idx="34">
                  <c:v>2051</c:v>
                </c:pt>
                <c:pt idx="35">
                  <c:v>2052</c:v>
                </c:pt>
                <c:pt idx="36">
                  <c:v>2053</c:v>
                </c:pt>
                <c:pt idx="37">
                  <c:v>2054</c:v>
                </c:pt>
                <c:pt idx="38">
                  <c:v>2055</c:v>
                </c:pt>
                <c:pt idx="39">
                  <c:v>2056</c:v>
                </c:pt>
                <c:pt idx="40">
                  <c:v>2057</c:v>
                </c:pt>
                <c:pt idx="41">
                  <c:v>2058</c:v>
                </c:pt>
                <c:pt idx="42">
                  <c:v>2059</c:v>
                </c:pt>
                <c:pt idx="43">
                  <c:v>2060</c:v>
                </c:pt>
              </c:numCache>
            </c:numRef>
          </c:cat>
          <c:val>
            <c:numRef>
              <c:f>Erfolge!$C$9:$AT$9</c:f>
              <c:numCache>
                <c:formatCode>#,##0" kg"</c:formatCode>
                <c:ptCount val="44"/>
                <c:pt idx="0">
                  <c:v>250573.47499999998</c:v>
                </c:pt>
                <c:pt idx="1">
                  <c:v>233415.49799999999</c:v>
                </c:pt>
                <c:pt idx="2">
                  <c:v>257436.742</c:v>
                </c:pt>
                <c:pt idx="3">
                  <c:v>292157.60356999998</c:v>
                </c:pt>
                <c:pt idx="4">
                  <c:v>302407.016</c:v>
                </c:pt>
                <c:pt idx="5">
                  <c:v>264919.33208000002</c:v>
                </c:pt>
                <c:pt idx="6">
                  <c:v>254464.22742000001</c:v>
                </c:pt>
                <c:pt idx="7">
                  <c:v>224328.92099999997</c:v>
                </c:pt>
                <c:pt idx="8">
                  <c:v>222934.177</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numCache>
            </c:numRef>
          </c:val>
          <c:extLst>
            <c:ext xmlns:c16="http://schemas.microsoft.com/office/drawing/2014/chart" uri="{C3380CC4-5D6E-409C-BE32-E72D297353CC}">
              <c16:uniqueId val="{00000007-3BF5-4184-9EA9-1C7F878ED061}"/>
            </c:ext>
          </c:extLst>
        </c:ser>
        <c:dLbls>
          <c:showLegendKey val="0"/>
          <c:showVal val="0"/>
          <c:showCatName val="0"/>
          <c:showSerName val="0"/>
          <c:showPercent val="0"/>
          <c:showBubbleSize val="0"/>
        </c:dLbls>
        <c:gapWidth val="150"/>
        <c:axId val="438416384"/>
        <c:axId val="438416776"/>
      </c:barChart>
      <c:catAx>
        <c:axId val="438416384"/>
        <c:scaling>
          <c:orientation val="minMax"/>
        </c:scaling>
        <c:delete val="0"/>
        <c:axPos val="b"/>
        <c:numFmt formatCode="General" sourceLinked="1"/>
        <c:majorTickMark val="out"/>
        <c:minorTickMark val="none"/>
        <c:tickLblPos val="nextTo"/>
        <c:spPr>
          <a:ln w="3240">
            <a:solidFill>
              <a:srgbClr val="000000"/>
            </a:solidFill>
            <a:round/>
          </a:ln>
        </c:spPr>
        <c:txPr>
          <a:bodyPr rot="2700000"/>
          <a:lstStyle/>
          <a:p>
            <a:pPr>
              <a:defRPr sz="1100" b="0" strike="noStrike" spc="-1">
                <a:solidFill>
                  <a:srgbClr val="000000"/>
                </a:solidFill>
                <a:latin typeface="Arial Narrow"/>
                <a:ea typeface="Arial Narrow"/>
              </a:defRPr>
            </a:pPr>
            <a:endParaRPr lang="de-DE"/>
          </a:p>
        </c:txPr>
        <c:crossAx val="438416776"/>
        <c:crosses val="autoZero"/>
        <c:auto val="1"/>
        <c:lblAlgn val="ctr"/>
        <c:lblOffset val="100"/>
        <c:noMultiLvlLbl val="1"/>
      </c:catAx>
      <c:valAx>
        <c:axId val="438416776"/>
        <c:scaling>
          <c:orientation val="minMax"/>
          <c:min val="0"/>
        </c:scaling>
        <c:delete val="0"/>
        <c:axPos val="l"/>
        <c:majorGridlines>
          <c:spPr>
            <a:ln w="3240">
              <a:solidFill>
                <a:srgbClr val="000000"/>
              </a:solidFill>
              <a:round/>
            </a:ln>
          </c:spPr>
        </c:majorGridlines>
        <c:title>
          <c:tx>
            <c:rich>
              <a:bodyPr rot="-5400000"/>
              <a:lstStyle/>
              <a:p>
                <a:pPr>
                  <a:defRPr sz="1600" b="1" strike="noStrike" spc="-1">
                    <a:solidFill>
                      <a:srgbClr val="000000"/>
                    </a:solidFill>
                    <a:latin typeface="Arial"/>
                    <a:ea typeface="Arial"/>
                  </a:defRPr>
                </a:pPr>
                <a:r>
                  <a:rPr lang="de-DE" sz="1600" b="1" strike="noStrike" spc="-1">
                    <a:solidFill>
                      <a:srgbClr val="000000"/>
                    </a:solidFill>
                    <a:latin typeface="Arial"/>
                    <a:ea typeface="Arial"/>
                  </a:rPr>
                  <a:t>CO2-Emission (kg)</a:t>
                </a:r>
              </a:p>
            </c:rich>
          </c:tx>
          <c:layout>
            <c:manualLayout>
              <c:xMode val="edge"/>
              <c:yMode val="edge"/>
              <c:x val="6.0668929963535803E-3"/>
              <c:y val="0.25061425061425102"/>
            </c:manualLayout>
          </c:layout>
          <c:overlay val="0"/>
          <c:spPr>
            <a:noFill/>
            <a:ln w="25560">
              <a:noFill/>
            </a:ln>
          </c:spPr>
        </c:title>
        <c:numFmt formatCode="#,##0&quot; kg&quot;" sourceLinked="0"/>
        <c:majorTickMark val="out"/>
        <c:minorTickMark val="none"/>
        <c:tickLblPos val="nextTo"/>
        <c:spPr>
          <a:ln w="3240">
            <a:solidFill>
              <a:srgbClr val="000000"/>
            </a:solidFill>
            <a:round/>
          </a:ln>
        </c:spPr>
        <c:txPr>
          <a:bodyPr/>
          <a:lstStyle/>
          <a:p>
            <a:pPr>
              <a:defRPr sz="1200" b="0" strike="noStrike" spc="-1">
                <a:solidFill>
                  <a:srgbClr val="000000"/>
                </a:solidFill>
                <a:latin typeface="Arial Narrow"/>
                <a:ea typeface="Arial Narrow"/>
              </a:defRPr>
            </a:pPr>
            <a:endParaRPr lang="de-DE"/>
          </a:p>
        </c:txPr>
        <c:crossAx val="438416384"/>
        <c:crosses val="autoZero"/>
        <c:crossBetween val="between"/>
      </c:valAx>
      <c:spPr>
        <a:noFill/>
        <a:ln w="12600">
          <a:solidFill>
            <a:srgbClr val="000000"/>
          </a:solidFill>
          <a:round/>
        </a:ln>
      </c:spPr>
    </c:plotArea>
    <c:legend>
      <c:legendPos val="b"/>
      <c:layout>
        <c:manualLayout>
          <c:xMode val="edge"/>
          <c:yMode val="edge"/>
          <c:x val="0.12653958592311801"/>
          <c:y val="0.88046210284899895"/>
          <c:w val="0.86074868094110901"/>
          <c:h val="0.109340319075794"/>
        </c:manualLayout>
      </c:layout>
      <c:overlay val="0"/>
      <c:spPr>
        <a:solidFill>
          <a:srgbClr val="FFFFFF"/>
        </a:solidFill>
        <a:ln w="3240">
          <a:solidFill>
            <a:srgbClr val="000000"/>
          </a:solidFill>
          <a:round/>
        </a:ln>
      </c:spPr>
      <c:txPr>
        <a:bodyPr/>
        <a:lstStyle/>
        <a:p>
          <a:pPr>
            <a:defRPr sz="1200" b="0" strike="noStrike" spc="-1">
              <a:solidFill>
                <a:srgbClr val="000000"/>
              </a:solidFill>
              <a:latin typeface="Arial Narrow"/>
              <a:ea typeface="Arial Narrow"/>
            </a:defRPr>
          </a:pPr>
          <a:endParaRPr lang="de-DE"/>
        </a:p>
      </c:txPr>
    </c:legend>
    <c:plotVisOnly val="0"/>
    <c:dispBlanksAs val="gap"/>
    <c:showDLblsOverMax val="1"/>
  </c:chart>
  <c:spPr>
    <a:solidFill>
      <a:srgbClr val="FFFFFF"/>
    </a:solidFill>
    <a:ln w="3240">
      <a:solidFill>
        <a:srgbClr val="000000"/>
      </a:solidFill>
      <a:round/>
    </a:ln>
  </c:spPr>
  <c:printSettings>
    <c:headerFooter/>
    <c:pageMargins b="0.78740157499999996" l="0.7" r="0.7" t="0.78740157499999996"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c:style val="2"/>
  <c:chart>
    <c:title>
      <c:tx>
        <c:rich>
          <a:bodyPr rot="0"/>
          <a:lstStyle/>
          <a:p>
            <a:pPr>
              <a:defRPr sz="1800" b="1" strike="noStrike" spc="-1">
                <a:solidFill>
                  <a:srgbClr val="000000"/>
                </a:solidFill>
                <a:latin typeface="Arial"/>
                <a:ea typeface="Arial"/>
              </a:defRPr>
            </a:pPr>
            <a:r>
              <a:rPr lang="de-DE" sz="1800" b="1" strike="noStrike" spc="-1">
                <a:solidFill>
                  <a:srgbClr val="000000"/>
                </a:solidFill>
                <a:latin typeface="Arial"/>
                <a:ea typeface="Arial"/>
              </a:rPr>
              <a:t>Schule Alsterredder</a:t>
            </a:r>
          </a:p>
        </c:rich>
      </c:tx>
      <c:layout>
        <c:manualLayout>
          <c:xMode val="edge"/>
          <c:yMode val="edge"/>
          <c:x val="6.9261919315403403E-2"/>
          <c:y val="9.0270460133473798E-2"/>
        </c:manualLayout>
      </c:layout>
      <c:overlay val="0"/>
      <c:spPr>
        <a:noFill/>
        <a:ln w="25560">
          <a:noFill/>
        </a:ln>
      </c:spPr>
    </c:title>
    <c:autoTitleDeleted val="0"/>
    <c:plotArea>
      <c:layout>
        <c:manualLayout>
          <c:layoutTarget val="inner"/>
          <c:xMode val="edge"/>
          <c:yMode val="edge"/>
          <c:x val="7.2356356968215199E-2"/>
          <c:y val="0.170144011239902"/>
          <c:w val="0.912973716381418"/>
          <c:h val="0.64755883386020396"/>
        </c:manualLayout>
      </c:layout>
      <c:barChart>
        <c:barDir val="col"/>
        <c:grouping val="clustered"/>
        <c:varyColors val="0"/>
        <c:ser>
          <c:idx val="0"/>
          <c:order val="0"/>
          <c:tx>
            <c:strRef>
              <c:f>Bilanz_pro_h_pro_m²!$B$49</c:f>
              <c:strCache>
                <c:ptCount val="1"/>
                <c:pt idx="0">
                  <c:v>Strom: CO2 [g pro m² und Std.]</c:v>
                </c:pt>
              </c:strCache>
            </c:strRef>
          </c:tx>
          <c:spPr>
            <a:solidFill>
              <a:srgbClr val="FFC000"/>
            </a:solidFill>
            <a:ln>
              <a:noFill/>
            </a:ln>
          </c:spPr>
          <c:invertIfNegative val="0"/>
          <c:dLbls>
            <c:spPr>
              <a:noFill/>
              <a:ln>
                <a:noFill/>
              </a:ln>
              <a:effectLst/>
            </c:spPr>
            <c:txPr>
              <a:bodyPr/>
              <a:lstStyle/>
              <a:p>
                <a:pPr>
                  <a:defRPr sz="1000" b="0" strike="noStrike" spc="-1">
                    <a:solidFill>
                      <a:srgbClr val="000000"/>
                    </a:solidFill>
                    <a:latin typeface="Arial"/>
                    <a:ea typeface="Arial"/>
                  </a:defRPr>
                </a:pPr>
                <a:endParaRPr lang="de-DE"/>
              </a:p>
            </c:txPr>
            <c:dLblPos val="outEnd"/>
            <c:showLegendKey val="0"/>
            <c:showVal val="0"/>
            <c:showCatName val="0"/>
            <c:showSerName val="0"/>
            <c:showPercent val="0"/>
            <c:showBubbleSize val="1"/>
            <c:separator>; </c:separator>
            <c:showLeaderLines val="0"/>
            <c:extLst>
              <c:ext xmlns:c15="http://schemas.microsoft.com/office/drawing/2012/chart" uri="{CE6537A1-D6FC-4f65-9D91-7224C49458BB}">
                <c15:showLeaderLines val="0"/>
              </c:ext>
            </c:extLst>
          </c:dLbls>
          <c:cat>
            <c:numRef>
              <c:f>Bilanz_pro_h_pro_m²!$D$29:$Q$29</c:f>
              <c:numCache>
                <c:formatCode>General</c:formatCode>
                <c:ptCount val="14"/>
                <c:pt idx="0">
                  <c:v>2017</c:v>
                </c:pt>
                <c:pt idx="1">
                  <c:v>2018</c:v>
                </c:pt>
                <c:pt idx="2">
                  <c:v>2019</c:v>
                </c:pt>
                <c:pt idx="3">
                  <c:v>2020</c:v>
                </c:pt>
                <c:pt idx="4">
                  <c:v>2021</c:v>
                </c:pt>
                <c:pt idx="5">
                  <c:v>2022</c:v>
                </c:pt>
                <c:pt idx="6">
                  <c:v>2023</c:v>
                </c:pt>
                <c:pt idx="7">
                  <c:v>2024</c:v>
                </c:pt>
                <c:pt idx="8">
                  <c:v>2025</c:v>
                </c:pt>
                <c:pt idx="9">
                  <c:v>2026</c:v>
                </c:pt>
                <c:pt idx="10">
                  <c:v>2027</c:v>
                </c:pt>
                <c:pt idx="11">
                  <c:v>2028</c:v>
                </c:pt>
                <c:pt idx="12">
                  <c:v>2029</c:v>
                </c:pt>
                <c:pt idx="13">
                  <c:v>2030</c:v>
                </c:pt>
              </c:numCache>
            </c:numRef>
          </c:cat>
          <c:val>
            <c:numRef>
              <c:f>Bilanz_pro_h_pro_m²!$D$49:$Q$49</c:f>
              <c:numCache>
                <c:formatCode>0.00</c:formatCode>
                <c:ptCount val="14"/>
                <c:pt idx="0">
                  <c:v>3.043230125</c:v>
                </c:pt>
                <c:pt idx="1">
                  <c:v>3.8296050000000004</c:v>
                </c:pt>
                <c:pt idx="2">
                  <c:v>5.6653902499999997</c:v>
                </c:pt>
                <c:pt idx="3">
                  <c:v>5.2979726962499996</c:v>
                </c:pt>
                <c:pt idx="4">
                  <c:v>5.5104205000000004</c:v>
                </c:pt>
                <c:pt idx="5">
                  <c:v>6.62197601</c:v>
                </c:pt>
                <c:pt idx="6">
                  <c:v>6.3212294275000005</c:v>
                </c:pt>
                <c:pt idx="7">
                  <c:v>6.616462125</c:v>
                </c:pt>
                <c:pt idx="8">
                  <c:v>6.6989438750000003</c:v>
                </c:pt>
                <c:pt idx="9">
                  <c:v>0</c:v>
                </c:pt>
                <c:pt idx="10">
                  <c:v>0</c:v>
                </c:pt>
                <c:pt idx="11">
                  <c:v>0</c:v>
                </c:pt>
                <c:pt idx="12">
                  <c:v>0</c:v>
                </c:pt>
                <c:pt idx="13">
                  <c:v>0</c:v>
                </c:pt>
              </c:numCache>
            </c:numRef>
          </c:val>
          <c:extLst>
            <c:ext xmlns:c16="http://schemas.microsoft.com/office/drawing/2014/chart" uri="{C3380CC4-5D6E-409C-BE32-E72D297353CC}">
              <c16:uniqueId val="{00000000-3E2F-44EB-B877-66A369949FA0}"/>
            </c:ext>
          </c:extLst>
        </c:ser>
        <c:ser>
          <c:idx val="1"/>
          <c:order val="1"/>
          <c:tx>
            <c:strRef>
              <c:f>Bilanz_pro_h_pro_m²!$B$39</c:f>
              <c:strCache>
                <c:ptCount val="1"/>
                <c:pt idx="0">
                  <c:v>Wärme: CO2 [g pro m² und Std.]</c:v>
                </c:pt>
              </c:strCache>
            </c:strRef>
          </c:tx>
          <c:spPr>
            <a:solidFill>
              <a:srgbClr val="FF0000"/>
            </a:solidFill>
            <a:ln>
              <a:noFill/>
            </a:ln>
          </c:spPr>
          <c:invertIfNegative val="0"/>
          <c:dLbls>
            <c:spPr>
              <a:noFill/>
              <a:ln>
                <a:noFill/>
              </a:ln>
              <a:effectLst/>
            </c:spPr>
            <c:txPr>
              <a:bodyPr/>
              <a:lstStyle/>
              <a:p>
                <a:pPr>
                  <a:defRPr sz="1000" b="0" strike="noStrike" spc="-1">
                    <a:solidFill>
                      <a:srgbClr val="000000"/>
                    </a:solidFill>
                    <a:latin typeface="Arial"/>
                    <a:ea typeface="Arial"/>
                  </a:defRPr>
                </a:pPr>
                <a:endParaRPr lang="de-DE"/>
              </a:p>
            </c:txPr>
            <c:dLblPos val="outEnd"/>
            <c:showLegendKey val="0"/>
            <c:showVal val="0"/>
            <c:showCatName val="0"/>
            <c:showSerName val="0"/>
            <c:showPercent val="0"/>
            <c:showBubbleSize val="1"/>
            <c:separator>; </c:separator>
            <c:showLeaderLines val="0"/>
            <c:extLst>
              <c:ext xmlns:c15="http://schemas.microsoft.com/office/drawing/2012/chart" uri="{CE6537A1-D6FC-4f65-9D91-7224C49458BB}">
                <c15:showLeaderLines val="0"/>
              </c:ext>
            </c:extLst>
          </c:dLbls>
          <c:cat>
            <c:numRef>
              <c:f>Bilanz_pro_h_pro_m²!$D$29:$Q$29</c:f>
              <c:numCache>
                <c:formatCode>General</c:formatCode>
                <c:ptCount val="14"/>
                <c:pt idx="0">
                  <c:v>2017</c:v>
                </c:pt>
                <c:pt idx="1">
                  <c:v>2018</c:v>
                </c:pt>
                <c:pt idx="2">
                  <c:v>2019</c:v>
                </c:pt>
                <c:pt idx="3">
                  <c:v>2020</c:v>
                </c:pt>
                <c:pt idx="4">
                  <c:v>2021</c:v>
                </c:pt>
                <c:pt idx="5">
                  <c:v>2022</c:v>
                </c:pt>
                <c:pt idx="6">
                  <c:v>2023</c:v>
                </c:pt>
                <c:pt idx="7">
                  <c:v>2024</c:v>
                </c:pt>
                <c:pt idx="8">
                  <c:v>2025</c:v>
                </c:pt>
                <c:pt idx="9">
                  <c:v>2026</c:v>
                </c:pt>
                <c:pt idx="10">
                  <c:v>2027</c:v>
                </c:pt>
                <c:pt idx="11">
                  <c:v>2028</c:v>
                </c:pt>
                <c:pt idx="12">
                  <c:v>2029</c:v>
                </c:pt>
                <c:pt idx="13">
                  <c:v>2030</c:v>
                </c:pt>
              </c:numCache>
            </c:numRef>
          </c:cat>
          <c:val>
            <c:numRef>
              <c:f>Bilanz_pro_h_pro_m²!$D$39:$Q$39</c:f>
              <c:numCache>
                <c:formatCode>0.00</c:formatCode>
                <c:ptCount val="14"/>
                <c:pt idx="0">
                  <c:v>43.451908499999995</c:v>
                </c:pt>
                <c:pt idx="1">
                  <c:v>37.702164499999995</c:v>
                </c:pt>
                <c:pt idx="2">
                  <c:v>40.035905</c:v>
                </c:pt>
                <c:pt idx="3">
                  <c:v>46.0924555</c:v>
                </c:pt>
                <c:pt idx="4">
                  <c:v>47.050913000000001</c:v>
                </c:pt>
                <c:pt idx="5">
                  <c:v>39.010880999999998</c:v>
                </c:pt>
                <c:pt idx="6">
                  <c:v>36.998598000000001</c:v>
                </c:pt>
                <c:pt idx="7">
                  <c:v>36.069305999999997</c:v>
                </c:pt>
                <c:pt idx="8">
                  <c:v>35.555656499999998</c:v>
                </c:pt>
                <c:pt idx="9">
                  <c:v>0</c:v>
                </c:pt>
                <c:pt idx="10">
                  <c:v>0</c:v>
                </c:pt>
                <c:pt idx="11">
                  <c:v>0</c:v>
                </c:pt>
                <c:pt idx="12">
                  <c:v>0</c:v>
                </c:pt>
                <c:pt idx="13">
                  <c:v>0</c:v>
                </c:pt>
              </c:numCache>
            </c:numRef>
          </c:val>
          <c:extLst>
            <c:ext xmlns:c16="http://schemas.microsoft.com/office/drawing/2014/chart" uri="{C3380CC4-5D6E-409C-BE32-E72D297353CC}">
              <c16:uniqueId val="{00000001-3E2F-44EB-B877-66A369949FA0}"/>
            </c:ext>
          </c:extLst>
        </c:ser>
        <c:ser>
          <c:idx val="2"/>
          <c:order val="2"/>
          <c:tx>
            <c:strRef>
              <c:f>Bilanz_pro_h_pro_m²!$B$51</c:f>
              <c:strCache>
                <c:ptCount val="1"/>
                <c:pt idx="0">
                  <c:v>Gesamtemissionen</c:v>
                </c:pt>
              </c:strCache>
            </c:strRef>
          </c:tx>
          <c:spPr>
            <a:solidFill>
              <a:srgbClr val="808080"/>
            </a:solidFill>
            <a:ln>
              <a:noFill/>
            </a:ln>
          </c:spPr>
          <c:invertIfNegative val="0"/>
          <c:dLbls>
            <c:spPr>
              <a:noFill/>
              <a:ln>
                <a:noFill/>
              </a:ln>
              <a:effectLst/>
            </c:spPr>
            <c:txPr>
              <a:bodyPr/>
              <a:lstStyle/>
              <a:p>
                <a:pPr>
                  <a:defRPr sz="1000" b="0" strike="noStrike" spc="-1">
                    <a:solidFill>
                      <a:srgbClr val="000000"/>
                    </a:solidFill>
                    <a:latin typeface="Arial"/>
                    <a:ea typeface="Arial"/>
                  </a:defRPr>
                </a:pPr>
                <a:endParaRPr lang="de-DE"/>
              </a:p>
            </c:txPr>
            <c:dLblPos val="outEnd"/>
            <c:showLegendKey val="0"/>
            <c:showVal val="0"/>
            <c:showCatName val="0"/>
            <c:showSerName val="0"/>
            <c:showPercent val="0"/>
            <c:showBubbleSize val="1"/>
            <c:separator>; </c:separator>
            <c:showLeaderLines val="0"/>
            <c:extLst>
              <c:ext xmlns:c15="http://schemas.microsoft.com/office/drawing/2012/chart" uri="{CE6537A1-D6FC-4f65-9D91-7224C49458BB}">
                <c15:showLeaderLines val="0"/>
              </c:ext>
            </c:extLst>
          </c:dLbls>
          <c:cat>
            <c:numRef>
              <c:f>Bilanz_pro_h_pro_m²!$D$29:$Q$29</c:f>
              <c:numCache>
                <c:formatCode>General</c:formatCode>
                <c:ptCount val="14"/>
                <c:pt idx="0">
                  <c:v>2017</c:v>
                </c:pt>
                <c:pt idx="1">
                  <c:v>2018</c:v>
                </c:pt>
                <c:pt idx="2">
                  <c:v>2019</c:v>
                </c:pt>
                <c:pt idx="3">
                  <c:v>2020</c:v>
                </c:pt>
                <c:pt idx="4">
                  <c:v>2021</c:v>
                </c:pt>
                <c:pt idx="5">
                  <c:v>2022</c:v>
                </c:pt>
                <c:pt idx="6">
                  <c:v>2023</c:v>
                </c:pt>
                <c:pt idx="7">
                  <c:v>2024</c:v>
                </c:pt>
                <c:pt idx="8">
                  <c:v>2025</c:v>
                </c:pt>
                <c:pt idx="9">
                  <c:v>2026</c:v>
                </c:pt>
                <c:pt idx="10">
                  <c:v>2027</c:v>
                </c:pt>
                <c:pt idx="11">
                  <c:v>2028</c:v>
                </c:pt>
                <c:pt idx="12">
                  <c:v>2029</c:v>
                </c:pt>
                <c:pt idx="13">
                  <c:v>2030</c:v>
                </c:pt>
              </c:numCache>
            </c:numRef>
          </c:cat>
          <c:val>
            <c:numRef>
              <c:f>Bilanz_pro_h_pro_m²!$D$51:$Q$51</c:f>
              <c:numCache>
                <c:formatCode>0.0</c:formatCode>
                <c:ptCount val="14"/>
                <c:pt idx="0">
                  <c:v>46.495138624999996</c:v>
                </c:pt>
                <c:pt idx="1">
                  <c:v>41.531769499999996</c:v>
                </c:pt>
                <c:pt idx="2">
                  <c:v>45.701295250000001</c:v>
                </c:pt>
                <c:pt idx="3">
                  <c:v>51.390428196249999</c:v>
                </c:pt>
                <c:pt idx="4">
                  <c:v>52.561333500000003</c:v>
                </c:pt>
                <c:pt idx="5">
                  <c:v>45.632857009999995</c:v>
                </c:pt>
                <c:pt idx="6">
                  <c:v>43.319827427500002</c:v>
                </c:pt>
                <c:pt idx="7">
                  <c:v>42.685768124999996</c:v>
                </c:pt>
                <c:pt idx="8">
                  <c:v>42.254600374999995</c:v>
                </c:pt>
                <c:pt idx="9">
                  <c:v>0</c:v>
                </c:pt>
                <c:pt idx="10">
                  <c:v>0</c:v>
                </c:pt>
                <c:pt idx="11">
                  <c:v>0</c:v>
                </c:pt>
                <c:pt idx="12">
                  <c:v>0</c:v>
                </c:pt>
                <c:pt idx="13">
                  <c:v>0</c:v>
                </c:pt>
              </c:numCache>
            </c:numRef>
          </c:val>
          <c:extLst>
            <c:ext xmlns:c16="http://schemas.microsoft.com/office/drawing/2014/chart" uri="{C3380CC4-5D6E-409C-BE32-E72D297353CC}">
              <c16:uniqueId val="{00000002-3E2F-44EB-B877-66A369949FA0}"/>
            </c:ext>
          </c:extLst>
        </c:ser>
        <c:dLbls>
          <c:showLegendKey val="0"/>
          <c:showVal val="0"/>
          <c:showCatName val="0"/>
          <c:showSerName val="0"/>
          <c:showPercent val="0"/>
          <c:showBubbleSize val="0"/>
        </c:dLbls>
        <c:gapWidth val="150"/>
        <c:axId val="438413640"/>
        <c:axId val="438418736"/>
      </c:barChart>
      <c:catAx>
        <c:axId val="438413640"/>
        <c:scaling>
          <c:orientation val="minMax"/>
        </c:scaling>
        <c:delete val="0"/>
        <c:axPos val="b"/>
        <c:numFmt formatCode="General" sourceLinked="1"/>
        <c:majorTickMark val="out"/>
        <c:minorTickMark val="none"/>
        <c:tickLblPos val="nextTo"/>
        <c:spPr>
          <a:ln w="9360">
            <a:solidFill>
              <a:srgbClr val="878787"/>
            </a:solidFill>
            <a:round/>
          </a:ln>
        </c:spPr>
        <c:txPr>
          <a:bodyPr rot="2700000"/>
          <a:lstStyle/>
          <a:p>
            <a:pPr>
              <a:defRPr sz="1200" b="0" strike="noStrike" spc="-1">
                <a:solidFill>
                  <a:srgbClr val="000000"/>
                </a:solidFill>
                <a:latin typeface="Arial"/>
                <a:ea typeface="Arial"/>
              </a:defRPr>
            </a:pPr>
            <a:endParaRPr lang="de-DE"/>
          </a:p>
        </c:txPr>
        <c:crossAx val="438418736"/>
        <c:crosses val="autoZero"/>
        <c:auto val="1"/>
        <c:lblAlgn val="ctr"/>
        <c:lblOffset val="100"/>
        <c:noMultiLvlLbl val="1"/>
      </c:catAx>
      <c:valAx>
        <c:axId val="438418736"/>
        <c:scaling>
          <c:orientation val="minMax"/>
        </c:scaling>
        <c:delete val="0"/>
        <c:axPos val="l"/>
        <c:majorGridlines>
          <c:spPr>
            <a:ln w="9360">
              <a:solidFill>
                <a:srgbClr val="878787"/>
              </a:solidFill>
              <a:round/>
            </a:ln>
          </c:spPr>
        </c:majorGridlines>
        <c:title>
          <c:tx>
            <c:rich>
              <a:bodyPr rot="-5400000"/>
              <a:lstStyle/>
              <a:p>
                <a:pPr>
                  <a:defRPr sz="1600" b="1" strike="noStrike" spc="-1">
                    <a:solidFill>
                      <a:srgbClr val="000000"/>
                    </a:solidFill>
                    <a:latin typeface="Arial"/>
                    <a:ea typeface="Arial"/>
                  </a:defRPr>
                </a:pPr>
                <a:r>
                  <a:rPr lang="de-DE" sz="1600" b="1" strike="noStrike" spc="-1">
                    <a:solidFill>
                      <a:srgbClr val="000000"/>
                    </a:solidFill>
                    <a:latin typeface="Arial"/>
                    <a:ea typeface="Arial"/>
                  </a:rPr>
                  <a:t>CO2 in Gramm</a:t>
                </a:r>
              </a:p>
            </c:rich>
          </c:tx>
          <c:layout>
            <c:manualLayout>
              <c:xMode val="edge"/>
              <c:yMode val="edge"/>
              <c:x val="4.6989608801955999E-3"/>
              <c:y val="0.348085704250088"/>
            </c:manualLayout>
          </c:layout>
          <c:overlay val="0"/>
          <c:spPr>
            <a:noFill/>
            <a:ln w="25560">
              <a:noFill/>
            </a:ln>
          </c:spPr>
        </c:title>
        <c:numFmt formatCode="0" sourceLinked="0"/>
        <c:majorTickMark val="out"/>
        <c:minorTickMark val="none"/>
        <c:tickLblPos val="nextTo"/>
        <c:spPr>
          <a:ln w="9360">
            <a:solidFill>
              <a:srgbClr val="808080"/>
            </a:solidFill>
            <a:round/>
          </a:ln>
        </c:spPr>
        <c:txPr>
          <a:bodyPr/>
          <a:lstStyle/>
          <a:p>
            <a:pPr>
              <a:defRPr sz="1100" b="0" strike="noStrike" spc="-1">
                <a:solidFill>
                  <a:srgbClr val="000000"/>
                </a:solidFill>
                <a:latin typeface="Arial"/>
                <a:ea typeface="Arial"/>
              </a:defRPr>
            </a:pPr>
            <a:endParaRPr lang="de-DE"/>
          </a:p>
        </c:txPr>
        <c:crossAx val="438413640"/>
        <c:crosses val="autoZero"/>
        <c:crossBetween val="between"/>
      </c:valAx>
      <c:spPr>
        <a:solidFill>
          <a:srgbClr val="FFFFFF"/>
        </a:solidFill>
        <a:ln>
          <a:solidFill>
            <a:srgbClr val="808080"/>
          </a:solidFill>
        </a:ln>
      </c:spPr>
    </c:plotArea>
    <c:legend>
      <c:legendPos val="b"/>
      <c:layout>
        <c:manualLayout>
          <c:xMode val="edge"/>
          <c:yMode val="edge"/>
          <c:x val="6.6259803267363304E-2"/>
          <c:y val="0.92618264096298297"/>
          <c:w val="0.91932475539261505"/>
          <c:h val="5.5426554439315802E-2"/>
        </c:manualLayout>
      </c:layout>
      <c:overlay val="0"/>
      <c:spPr>
        <a:noFill/>
        <a:ln>
          <a:solidFill>
            <a:srgbClr val="808080"/>
          </a:solidFill>
        </a:ln>
      </c:spPr>
      <c:txPr>
        <a:bodyPr/>
        <a:lstStyle/>
        <a:p>
          <a:pPr>
            <a:defRPr sz="1200" b="0" strike="noStrike" spc="-1">
              <a:solidFill>
                <a:srgbClr val="000000"/>
              </a:solidFill>
              <a:latin typeface="Arial"/>
              <a:ea typeface="Arial"/>
            </a:defRPr>
          </a:pPr>
          <a:endParaRPr lang="de-DE"/>
        </a:p>
      </c:txPr>
    </c:legend>
    <c:plotVisOnly val="0"/>
    <c:dispBlanksAs val="gap"/>
    <c:showDLblsOverMax val="1"/>
  </c:chart>
  <c:spPr>
    <a:solidFill>
      <a:srgbClr val="FFFFFF"/>
    </a:solidFill>
    <a:ln w="9360">
      <a:solidFill>
        <a:srgbClr val="D9D9D9"/>
      </a:solidFill>
      <a:round/>
    </a:ln>
  </c:spPr>
  <c:printSettings>
    <c:headerFooter/>
    <c:pageMargins b="0.78740157499999996" l="0.7" r="0.7" t="0.78740157499999996"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c:style val="2"/>
  <c:chart>
    <c:title>
      <c:tx>
        <c:rich>
          <a:bodyPr rot="0"/>
          <a:lstStyle/>
          <a:p>
            <a:pPr>
              <a:defRPr sz="1800" b="1" strike="noStrike" spc="-1">
                <a:solidFill>
                  <a:srgbClr val="000000"/>
                </a:solidFill>
                <a:latin typeface="Arial"/>
                <a:ea typeface="Arial"/>
              </a:defRPr>
            </a:pPr>
            <a:r>
              <a:rPr lang="de-DE" sz="1800" b="1" strike="noStrike" spc="-1">
                <a:solidFill>
                  <a:srgbClr val="000000"/>
                </a:solidFill>
                <a:latin typeface="Arial"/>
                <a:ea typeface="Arial"/>
              </a:rPr>
              <a:t>Schule Alsterredder</a:t>
            </a:r>
          </a:p>
        </c:rich>
      </c:tx>
      <c:layout>
        <c:manualLayout>
          <c:xMode val="edge"/>
          <c:yMode val="edge"/>
          <c:x val="6.9293322643454405E-2"/>
          <c:y val="9.0270460133473798E-2"/>
        </c:manualLayout>
      </c:layout>
      <c:overlay val="0"/>
      <c:spPr>
        <a:noFill/>
        <a:ln w="25560">
          <a:noFill/>
        </a:ln>
      </c:spPr>
    </c:title>
    <c:autoTitleDeleted val="0"/>
    <c:plotArea>
      <c:layout>
        <c:manualLayout>
          <c:layoutTarget val="inner"/>
          <c:xMode val="edge"/>
          <c:yMode val="edge"/>
          <c:x val="7.2385751918451494E-2"/>
          <c:y val="0.170144011239902"/>
          <c:w val="0.91295384262971002"/>
          <c:h val="0.64755883386020396"/>
        </c:manualLayout>
      </c:layout>
      <c:barChart>
        <c:barDir val="col"/>
        <c:grouping val="clustered"/>
        <c:varyColors val="0"/>
        <c:ser>
          <c:idx val="0"/>
          <c:order val="0"/>
          <c:tx>
            <c:strRef>
              <c:f>Bilanz_pro_h_pro_m²!$B$49</c:f>
              <c:strCache>
                <c:ptCount val="1"/>
                <c:pt idx="0">
                  <c:v>Strom: CO2 [g pro m² und Std.]</c:v>
                </c:pt>
              </c:strCache>
            </c:strRef>
          </c:tx>
          <c:spPr>
            <a:solidFill>
              <a:srgbClr val="FFC000"/>
            </a:solidFill>
            <a:ln>
              <a:noFill/>
            </a:ln>
          </c:spPr>
          <c:invertIfNegative val="0"/>
          <c:dLbls>
            <c:spPr>
              <a:noFill/>
              <a:ln>
                <a:noFill/>
              </a:ln>
              <a:effectLst/>
            </c:spPr>
            <c:txPr>
              <a:bodyPr/>
              <a:lstStyle/>
              <a:p>
                <a:pPr>
                  <a:defRPr sz="1000" b="0" strike="noStrike" spc="-1">
                    <a:solidFill>
                      <a:srgbClr val="000000"/>
                    </a:solidFill>
                    <a:latin typeface="Arial"/>
                    <a:ea typeface="Arial"/>
                  </a:defRPr>
                </a:pPr>
                <a:endParaRPr lang="de-DE"/>
              </a:p>
            </c:txPr>
            <c:dLblPos val="outEnd"/>
            <c:showLegendKey val="0"/>
            <c:showVal val="0"/>
            <c:showCatName val="0"/>
            <c:showSerName val="0"/>
            <c:showPercent val="0"/>
            <c:showBubbleSize val="1"/>
            <c:separator>; </c:separator>
            <c:showLeaderLines val="0"/>
            <c:extLst>
              <c:ext xmlns:c15="http://schemas.microsoft.com/office/drawing/2012/chart" uri="{CE6537A1-D6FC-4f65-9D91-7224C49458BB}">
                <c15:showLeaderLines val="0"/>
              </c:ext>
            </c:extLst>
          </c:dLbls>
          <c:cat>
            <c:numRef>
              <c:f>Bilanz_pro_h_pro_m²!$D$29:$AA$29</c:f>
              <c:numCache>
                <c:formatCode>General</c:formatCode>
                <c:ptCount val="24"/>
                <c:pt idx="0">
                  <c:v>2017</c:v>
                </c:pt>
                <c:pt idx="1">
                  <c:v>2018</c:v>
                </c:pt>
                <c:pt idx="2">
                  <c:v>2019</c:v>
                </c:pt>
                <c:pt idx="3">
                  <c:v>2020</c:v>
                </c:pt>
                <c:pt idx="4">
                  <c:v>2021</c:v>
                </c:pt>
                <c:pt idx="5">
                  <c:v>2022</c:v>
                </c:pt>
                <c:pt idx="6">
                  <c:v>2023</c:v>
                </c:pt>
                <c:pt idx="7">
                  <c:v>2024</c:v>
                </c:pt>
                <c:pt idx="8">
                  <c:v>2025</c:v>
                </c:pt>
                <c:pt idx="9">
                  <c:v>2026</c:v>
                </c:pt>
                <c:pt idx="10">
                  <c:v>2027</c:v>
                </c:pt>
                <c:pt idx="11">
                  <c:v>2028</c:v>
                </c:pt>
                <c:pt idx="12">
                  <c:v>2029</c:v>
                </c:pt>
                <c:pt idx="13">
                  <c:v>2030</c:v>
                </c:pt>
                <c:pt idx="14">
                  <c:v>2031</c:v>
                </c:pt>
                <c:pt idx="15">
                  <c:v>2032</c:v>
                </c:pt>
                <c:pt idx="16">
                  <c:v>2033</c:v>
                </c:pt>
                <c:pt idx="17">
                  <c:v>2034</c:v>
                </c:pt>
                <c:pt idx="18">
                  <c:v>2035</c:v>
                </c:pt>
                <c:pt idx="19">
                  <c:v>2036</c:v>
                </c:pt>
                <c:pt idx="20">
                  <c:v>2037</c:v>
                </c:pt>
                <c:pt idx="21">
                  <c:v>2038</c:v>
                </c:pt>
                <c:pt idx="22">
                  <c:v>2039</c:v>
                </c:pt>
                <c:pt idx="23">
                  <c:v>2040</c:v>
                </c:pt>
              </c:numCache>
            </c:numRef>
          </c:cat>
          <c:val>
            <c:numRef>
              <c:f>Bilanz_pro_h_pro_m²!$D$49:$AA$49</c:f>
              <c:numCache>
                <c:formatCode>0.00</c:formatCode>
                <c:ptCount val="24"/>
                <c:pt idx="0">
                  <c:v>3.043230125</c:v>
                </c:pt>
                <c:pt idx="1">
                  <c:v>3.8296050000000004</c:v>
                </c:pt>
                <c:pt idx="2">
                  <c:v>5.6653902499999997</c:v>
                </c:pt>
                <c:pt idx="3">
                  <c:v>5.2979726962499996</c:v>
                </c:pt>
                <c:pt idx="4">
                  <c:v>5.5104205000000004</c:v>
                </c:pt>
                <c:pt idx="5">
                  <c:v>6.62197601</c:v>
                </c:pt>
                <c:pt idx="6">
                  <c:v>6.3212294275000005</c:v>
                </c:pt>
                <c:pt idx="7">
                  <c:v>6.616462125</c:v>
                </c:pt>
                <c:pt idx="8">
                  <c:v>6.6989438750000003</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numCache>
            </c:numRef>
          </c:val>
          <c:extLst>
            <c:ext xmlns:c16="http://schemas.microsoft.com/office/drawing/2014/chart" uri="{C3380CC4-5D6E-409C-BE32-E72D297353CC}">
              <c16:uniqueId val="{00000000-7240-4AC4-8F97-7EC9DFF3FCD6}"/>
            </c:ext>
          </c:extLst>
        </c:ser>
        <c:ser>
          <c:idx val="1"/>
          <c:order val="1"/>
          <c:tx>
            <c:strRef>
              <c:f>Bilanz_pro_h_pro_m²!$B$39</c:f>
              <c:strCache>
                <c:ptCount val="1"/>
                <c:pt idx="0">
                  <c:v>Wärme: CO2 [g pro m² und Std.]</c:v>
                </c:pt>
              </c:strCache>
            </c:strRef>
          </c:tx>
          <c:spPr>
            <a:solidFill>
              <a:srgbClr val="FF0000"/>
            </a:solidFill>
            <a:ln>
              <a:noFill/>
            </a:ln>
          </c:spPr>
          <c:invertIfNegative val="0"/>
          <c:dLbls>
            <c:spPr>
              <a:noFill/>
              <a:ln>
                <a:noFill/>
              </a:ln>
              <a:effectLst/>
            </c:spPr>
            <c:txPr>
              <a:bodyPr/>
              <a:lstStyle/>
              <a:p>
                <a:pPr>
                  <a:defRPr sz="1000" b="0" strike="noStrike" spc="-1">
                    <a:solidFill>
                      <a:srgbClr val="000000"/>
                    </a:solidFill>
                    <a:latin typeface="Arial"/>
                    <a:ea typeface="Arial"/>
                  </a:defRPr>
                </a:pPr>
                <a:endParaRPr lang="de-DE"/>
              </a:p>
            </c:txPr>
            <c:dLblPos val="outEnd"/>
            <c:showLegendKey val="0"/>
            <c:showVal val="0"/>
            <c:showCatName val="0"/>
            <c:showSerName val="0"/>
            <c:showPercent val="0"/>
            <c:showBubbleSize val="1"/>
            <c:separator>; </c:separator>
            <c:showLeaderLines val="0"/>
            <c:extLst>
              <c:ext xmlns:c15="http://schemas.microsoft.com/office/drawing/2012/chart" uri="{CE6537A1-D6FC-4f65-9D91-7224C49458BB}">
                <c15:showLeaderLines val="0"/>
              </c:ext>
            </c:extLst>
          </c:dLbls>
          <c:cat>
            <c:numRef>
              <c:f>Bilanz_pro_h_pro_m²!$D$29:$AA$29</c:f>
              <c:numCache>
                <c:formatCode>General</c:formatCode>
                <c:ptCount val="24"/>
                <c:pt idx="0">
                  <c:v>2017</c:v>
                </c:pt>
                <c:pt idx="1">
                  <c:v>2018</c:v>
                </c:pt>
                <c:pt idx="2">
                  <c:v>2019</c:v>
                </c:pt>
                <c:pt idx="3">
                  <c:v>2020</c:v>
                </c:pt>
                <c:pt idx="4">
                  <c:v>2021</c:v>
                </c:pt>
                <c:pt idx="5">
                  <c:v>2022</c:v>
                </c:pt>
                <c:pt idx="6">
                  <c:v>2023</c:v>
                </c:pt>
                <c:pt idx="7">
                  <c:v>2024</c:v>
                </c:pt>
                <c:pt idx="8">
                  <c:v>2025</c:v>
                </c:pt>
                <c:pt idx="9">
                  <c:v>2026</c:v>
                </c:pt>
                <c:pt idx="10">
                  <c:v>2027</c:v>
                </c:pt>
                <c:pt idx="11">
                  <c:v>2028</c:v>
                </c:pt>
                <c:pt idx="12">
                  <c:v>2029</c:v>
                </c:pt>
                <c:pt idx="13">
                  <c:v>2030</c:v>
                </c:pt>
                <c:pt idx="14">
                  <c:v>2031</c:v>
                </c:pt>
                <c:pt idx="15">
                  <c:v>2032</c:v>
                </c:pt>
                <c:pt idx="16">
                  <c:v>2033</c:v>
                </c:pt>
                <c:pt idx="17">
                  <c:v>2034</c:v>
                </c:pt>
                <c:pt idx="18">
                  <c:v>2035</c:v>
                </c:pt>
                <c:pt idx="19">
                  <c:v>2036</c:v>
                </c:pt>
                <c:pt idx="20">
                  <c:v>2037</c:v>
                </c:pt>
                <c:pt idx="21">
                  <c:v>2038</c:v>
                </c:pt>
                <c:pt idx="22">
                  <c:v>2039</c:v>
                </c:pt>
                <c:pt idx="23">
                  <c:v>2040</c:v>
                </c:pt>
              </c:numCache>
            </c:numRef>
          </c:cat>
          <c:val>
            <c:numRef>
              <c:f>Bilanz_pro_h_pro_m²!$D$39:$AA$39</c:f>
              <c:numCache>
                <c:formatCode>0.00</c:formatCode>
                <c:ptCount val="24"/>
                <c:pt idx="0">
                  <c:v>43.451908499999995</c:v>
                </c:pt>
                <c:pt idx="1">
                  <c:v>37.702164499999995</c:v>
                </c:pt>
                <c:pt idx="2">
                  <c:v>40.035905</c:v>
                </c:pt>
                <c:pt idx="3">
                  <c:v>46.0924555</c:v>
                </c:pt>
                <c:pt idx="4">
                  <c:v>47.050913000000001</c:v>
                </c:pt>
                <c:pt idx="5">
                  <c:v>39.010880999999998</c:v>
                </c:pt>
                <c:pt idx="6">
                  <c:v>36.998598000000001</c:v>
                </c:pt>
                <c:pt idx="7">
                  <c:v>36.069305999999997</c:v>
                </c:pt>
                <c:pt idx="8">
                  <c:v>35.555656499999998</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numCache>
            </c:numRef>
          </c:val>
          <c:extLst>
            <c:ext xmlns:c16="http://schemas.microsoft.com/office/drawing/2014/chart" uri="{C3380CC4-5D6E-409C-BE32-E72D297353CC}">
              <c16:uniqueId val="{00000001-7240-4AC4-8F97-7EC9DFF3FCD6}"/>
            </c:ext>
          </c:extLst>
        </c:ser>
        <c:ser>
          <c:idx val="2"/>
          <c:order val="2"/>
          <c:tx>
            <c:strRef>
              <c:f>Bilanz_pro_h_pro_m²!$B$51</c:f>
              <c:strCache>
                <c:ptCount val="1"/>
                <c:pt idx="0">
                  <c:v>Gesamtemissionen</c:v>
                </c:pt>
              </c:strCache>
            </c:strRef>
          </c:tx>
          <c:spPr>
            <a:solidFill>
              <a:srgbClr val="808080"/>
            </a:solidFill>
            <a:ln>
              <a:noFill/>
            </a:ln>
          </c:spPr>
          <c:invertIfNegative val="0"/>
          <c:dLbls>
            <c:spPr>
              <a:noFill/>
              <a:ln>
                <a:noFill/>
              </a:ln>
              <a:effectLst/>
            </c:spPr>
            <c:txPr>
              <a:bodyPr/>
              <a:lstStyle/>
              <a:p>
                <a:pPr>
                  <a:defRPr sz="1000" b="0" strike="noStrike" spc="-1">
                    <a:solidFill>
                      <a:srgbClr val="000000"/>
                    </a:solidFill>
                    <a:latin typeface="Arial"/>
                    <a:ea typeface="Arial"/>
                  </a:defRPr>
                </a:pPr>
                <a:endParaRPr lang="de-DE"/>
              </a:p>
            </c:txPr>
            <c:dLblPos val="outEnd"/>
            <c:showLegendKey val="0"/>
            <c:showVal val="0"/>
            <c:showCatName val="0"/>
            <c:showSerName val="0"/>
            <c:showPercent val="0"/>
            <c:showBubbleSize val="1"/>
            <c:separator>; </c:separator>
            <c:showLeaderLines val="0"/>
            <c:extLst>
              <c:ext xmlns:c15="http://schemas.microsoft.com/office/drawing/2012/chart" uri="{CE6537A1-D6FC-4f65-9D91-7224C49458BB}">
                <c15:showLeaderLines val="0"/>
              </c:ext>
            </c:extLst>
          </c:dLbls>
          <c:cat>
            <c:numRef>
              <c:f>Bilanz_pro_h_pro_m²!$D$29:$AA$29</c:f>
              <c:numCache>
                <c:formatCode>General</c:formatCode>
                <c:ptCount val="24"/>
                <c:pt idx="0">
                  <c:v>2017</c:v>
                </c:pt>
                <c:pt idx="1">
                  <c:v>2018</c:v>
                </c:pt>
                <c:pt idx="2">
                  <c:v>2019</c:v>
                </c:pt>
                <c:pt idx="3">
                  <c:v>2020</c:v>
                </c:pt>
                <c:pt idx="4">
                  <c:v>2021</c:v>
                </c:pt>
                <c:pt idx="5">
                  <c:v>2022</c:v>
                </c:pt>
                <c:pt idx="6">
                  <c:v>2023</c:v>
                </c:pt>
                <c:pt idx="7">
                  <c:v>2024</c:v>
                </c:pt>
                <c:pt idx="8">
                  <c:v>2025</c:v>
                </c:pt>
                <c:pt idx="9">
                  <c:v>2026</c:v>
                </c:pt>
                <c:pt idx="10">
                  <c:v>2027</c:v>
                </c:pt>
                <c:pt idx="11">
                  <c:v>2028</c:v>
                </c:pt>
                <c:pt idx="12">
                  <c:v>2029</c:v>
                </c:pt>
                <c:pt idx="13">
                  <c:v>2030</c:v>
                </c:pt>
                <c:pt idx="14">
                  <c:v>2031</c:v>
                </c:pt>
                <c:pt idx="15">
                  <c:v>2032</c:v>
                </c:pt>
                <c:pt idx="16">
                  <c:v>2033</c:v>
                </c:pt>
                <c:pt idx="17">
                  <c:v>2034</c:v>
                </c:pt>
                <c:pt idx="18">
                  <c:v>2035</c:v>
                </c:pt>
                <c:pt idx="19">
                  <c:v>2036</c:v>
                </c:pt>
                <c:pt idx="20">
                  <c:v>2037</c:v>
                </c:pt>
                <c:pt idx="21">
                  <c:v>2038</c:v>
                </c:pt>
                <c:pt idx="22">
                  <c:v>2039</c:v>
                </c:pt>
                <c:pt idx="23">
                  <c:v>2040</c:v>
                </c:pt>
              </c:numCache>
            </c:numRef>
          </c:cat>
          <c:val>
            <c:numRef>
              <c:f>Bilanz_pro_h_pro_m²!$D$51:$AA$51</c:f>
              <c:numCache>
                <c:formatCode>0.0</c:formatCode>
                <c:ptCount val="24"/>
                <c:pt idx="0">
                  <c:v>46.495138624999996</c:v>
                </c:pt>
                <c:pt idx="1">
                  <c:v>41.531769499999996</c:v>
                </c:pt>
                <c:pt idx="2">
                  <c:v>45.701295250000001</c:v>
                </c:pt>
                <c:pt idx="3">
                  <c:v>51.390428196249999</c:v>
                </c:pt>
                <c:pt idx="4">
                  <c:v>52.561333500000003</c:v>
                </c:pt>
                <c:pt idx="5">
                  <c:v>45.632857009999995</c:v>
                </c:pt>
                <c:pt idx="6">
                  <c:v>43.319827427500002</c:v>
                </c:pt>
                <c:pt idx="7">
                  <c:v>42.685768124999996</c:v>
                </c:pt>
                <c:pt idx="8">
                  <c:v>42.254600374999995</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numCache>
            </c:numRef>
          </c:val>
          <c:extLst>
            <c:ext xmlns:c16="http://schemas.microsoft.com/office/drawing/2014/chart" uri="{C3380CC4-5D6E-409C-BE32-E72D297353CC}">
              <c16:uniqueId val="{00000002-7240-4AC4-8F97-7EC9DFF3FCD6}"/>
            </c:ext>
          </c:extLst>
        </c:ser>
        <c:dLbls>
          <c:showLegendKey val="0"/>
          <c:showVal val="0"/>
          <c:showCatName val="0"/>
          <c:showSerName val="0"/>
          <c:showPercent val="0"/>
          <c:showBubbleSize val="0"/>
        </c:dLbls>
        <c:gapWidth val="150"/>
        <c:axId val="594659112"/>
        <c:axId val="594660680"/>
      </c:barChart>
      <c:catAx>
        <c:axId val="594659112"/>
        <c:scaling>
          <c:orientation val="minMax"/>
        </c:scaling>
        <c:delete val="0"/>
        <c:axPos val="b"/>
        <c:numFmt formatCode="General" sourceLinked="1"/>
        <c:majorTickMark val="out"/>
        <c:minorTickMark val="none"/>
        <c:tickLblPos val="nextTo"/>
        <c:spPr>
          <a:ln w="9360">
            <a:solidFill>
              <a:srgbClr val="878787"/>
            </a:solidFill>
            <a:round/>
          </a:ln>
        </c:spPr>
        <c:txPr>
          <a:bodyPr rot="2700000"/>
          <a:lstStyle/>
          <a:p>
            <a:pPr>
              <a:defRPr sz="1200" b="0" strike="noStrike" spc="-1">
                <a:solidFill>
                  <a:srgbClr val="000000"/>
                </a:solidFill>
                <a:latin typeface="Arial"/>
                <a:ea typeface="Arial"/>
              </a:defRPr>
            </a:pPr>
            <a:endParaRPr lang="de-DE"/>
          </a:p>
        </c:txPr>
        <c:crossAx val="594660680"/>
        <c:crosses val="autoZero"/>
        <c:auto val="1"/>
        <c:lblAlgn val="ctr"/>
        <c:lblOffset val="100"/>
        <c:noMultiLvlLbl val="1"/>
      </c:catAx>
      <c:valAx>
        <c:axId val="594660680"/>
        <c:scaling>
          <c:orientation val="minMax"/>
        </c:scaling>
        <c:delete val="0"/>
        <c:axPos val="l"/>
        <c:majorGridlines>
          <c:spPr>
            <a:ln w="9360">
              <a:solidFill>
                <a:srgbClr val="878787"/>
              </a:solidFill>
              <a:round/>
            </a:ln>
          </c:spPr>
        </c:majorGridlines>
        <c:title>
          <c:tx>
            <c:rich>
              <a:bodyPr rot="-5400000"/>
              <a:lstStyle/>
              <a:p>
                <a:pPr>
                  <a:defRPr sz="1600" b="1" strike="noStrike" spc="-1">
                    <a:solidFill>
                      <a:srgbClr val="000000"/>
                    </a:solidFill>
                    <a:latin typeface="Arial"/>
                    <a:ea typeface="Arial"/>
                  </a:defRPr>
                </a:pPr>
                <a:r>
                  <a:rPr lang="de-DE" sz="1600" b="1" strike="noStrike" spc="-1">
                    <a:solidFill>
                      <a:srgbClr val="000000"/>
                    </a:solidFill>
                    <a:latin typeface="Arial"/>
                    <a:ea typeface="Arial"/>
                  </a:rPr>
                  <a:t>CO2 in Gramm</a:t>
                </a:r>
              </a:p>
            </c:rich>
          </c:tx>
          <c:layout>
            <c:manualLayout>
              <c:xMode val="edge"/>
              <c:yMode val="edge"/>
              <c:x val="4.6959111212919501E-3"/>
              <c:y val="0.348085704250088"/>
            </c:manualLayout>
          </c:layout>
          <c:overlay val="0"/>
          <c:spPr>
            <a:noFill/>
            <a:ln w="25560">
              <a:noFill/>
            </a:ln>
          </c:spPr>
        </c:title>
        <c:numFmt formatCode="0" sourceLinked="0"/>
        <c:majorTickMark val="out"/>
        <c:minorTickMark val="none"/>
        <c:tickLblPos val="nextTo"/>
        <c:spPr>
          <a:ln w="9360">
            <a:solidFill>
              <a:srgbClr val="808080"/>
            </a:solidFill>
            <a:round/>
          </a:ln>
        </c:spPr>
        <c:txPr>
          <a:bodyPr/>
          <a:lstStyle/>
          <a:p>
            <a:pPr>
              <a:defRPr sz="1100" b="0" strike="noStrike" spc="-1">
                <a:solidFill>
                  <a:srgbClr val="000000"/>
                </a:solidFill>
                <a:latin typeface="Arial"/>
                <a:ea typeface="Arial"/>
              </a:defRPr>
            </a:pPr>
            <a:endParaRPr lang="de-DE"/>
          </a:p>
        </c:txPr>
        <c:crossAx val="594659112"/>
        <c:crosses val="autoZero"/>
        <c:crossBetween val="between"/>
      </c:valAx>
      <c:spPr>
        <a:solidFill>
          <a:srgbClr val="FFFFFF"/>
        </a:solidFill>
        <a:ln>
          <a:solidFill>
            <a:srgbClr val="808080"/>
          </a:solidFill>
        </a:ln>
      </c:spPr>
    </c:plotArea>
    <c:legend>
      <c:legendPos val="b"/>
      <c:layout>
        <c:manualLayout>
          <c:xMode val="edge"/>
          <c:yMode val="edge"/>
          <c:x val="6.6259803267363304E-2"/>
          <c:y val="0.92618264096298297"/>
          <c:w val="0.91932475539261505"/>
          <c:h val="5.5426554439315802E-2"/>
        </c:manualLayout>
      </c:layout>
      <c:overlay val="0"/>
      <c:spPr>
        <a:noFill/>
        <a:ln>
          <a:solidFill>
            <a:srgbClr val="808080"/>
          </a:solidFill>
        </a:ln>
      </c:spPr>
      <c:txPr>
        <a:bodyPr/>
        <a:lstStyle/>
        <a:p>
          <a:pPr>
            <a:defRPr sz="1200" b="0" strike="noStrike" spc="-1">
              <a:solidFill>
                <a:srgbClr val="000000"/>
              </a:solidFill>
              <a:latin typeface="Arial"/>
              <a:ea typeface="Arial"/>
            </a:defRPr>
          </a:pPr>
          <a:endParaRPr lang="de-DE"/>
        </a:p>
      </c:txPr>
    </c:legend>
    <c:plotVisOnly val="0"/>
    <c:dispBlanksAs val="gap"/>
    <c:showDLblsOverMax val="1"/>
  </c:chart>
  <c:spPr>
    <a:solidFill>
      <a:srgbClr val="FFFFFF"/>
    </a:solidFill>
    <a:ln w="9360">
      <a:solidFill>
        <a:srgbClr val="D9D9D9"/>
      </a:solidFill>
      <a:round/>
    </a:ln>
  </c:spPr>
  <c:printSettings>
    <c:headerFooter/>
    <c:pageMargins b="0.78740157499999996" l="0.7" r="0.7" t="0.78740157499999996"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c:style val="2"/>
  <c:chart>
    <c:title>
      <c:tx>
        <c:rich>
          <a:bodyPr rot="0"/>
          <a:lstStyle/>
          <a:p>
            <a:pPr>
              <a:defRPr sz="1800" b="1" strike="noStrike" spc="-1">
                <a:solidFill>
                  <a:srgbClr val="000000"/>
                </a:solidFill>
                <a:latin typeface="Arial"/>
                <a:ea typeface="Arial"/>
              </a:defRPr>
            </a:pPr>
            <a:r>
              <a:rPr lang="de-DE" sz="1800" b="1" strike="noStrike" spc="-1">
                <a:solidFill>
                  <a:srgbClr val="000000"/>
                </a:solidFill>
                <a:latin typeface="Arial"/>
                <a:ea typeface="Arial"/>
              </a:rPr>
              <a:t>Schule Alsterredder</a:t>
            </a:r>
          </a:p>
        </c:rich>
      </c:tx>
      <c:layout>
        <c:manualLayout>
          <c:xMode val="edge"/>
          <c:yMode val="edge"/>
          <c:x val="6.9276242211215894E-2"/>
          <c:y val="9.0270460133473798E-2"/>
        </c:manualLayout>
      </c:layout>
      <c:overlay val="0"/>
      <c:spPr>
        <a:noFill/>
        <a:ln w="25560">
          <a:noFill/>
        </a:ln>
      </c:spPr>
    </c:title>
    <c:autoTitleDeleted val="0"/>
    <c:plotArea>
      <c:layout>
        <c:manualLayout>
          <c:layoutTarget val="inner"/>
          <c:xMode val="edge"/>
          <c:yMode val="edge"/>
          <c:x val="7.2375778878415106E-2"/>
          <c:y val="0.170144011239902"/>
          <c:w val="0.91295734142834295"/>
          <c:h val="0.64755883386020396"/>
        </c:manualLayout>
      </c:layout>
      <c:barChart>
        <c:barDir val="col"/>
        <c:grouping val="clustered"/>
        <c:varyColors val="0"/>
        <c:ser>
          <c:idx val="0"/>
          <c:order val="0"/>
          <c:tx>
            <c:strRef>
              <c:f>Bilanz_pro_h_pro_m²!$B$49</c:f>
              <c:strCache>
                <c:ptCount val="1"/>
                <c:pt idx="0">
                  <c:v>Strom: CO2 [g pro m² und Std.]</c:v>
                </c:pt>
              </c:strCache>
            </c:strRef>
          </c:tx>
          <c:spPr>
            <a:solidFill>
              <a:srgbClr val="FFC000"/>
            </a:solidFill>
            <a:ln>
              <a:noFill/>
            </a:ln>
          </c:spPr>
          <c:invertIfNegative val="0"/>
          <c:dLbls>
            <c:spPr>
              <a:noFill/>
              <a:ln>
                <a:noFill/>
              </a:ln>
              <a:effectLst/>
            </c:spPr>
            <c:txPr>
              <a:bodyPr/>
              <a:lstStyle/>
              <a:p>
                <a:pPr>
                  <a:defRPr sz="1000" b="0" strike="noStrike" spc="-1">
                    <a:solidFill>
                      <a:srgbClr val="000000"/>
                    </a:solidFill>
                    <a:latin typeface="Arial"/>
                    <a:ea typeface="Arial"/>
                  </a:defRPr>
                </a:pPr>
                <a:endParaRPr lang="de-DE"/>
              </a:p>
            </c:txPr>
            <c:dLblPos val="outEnd"/>
            <c:showLegendKey val="0"/>
            <c:showVal val="0"/>
            <c:showCatName val="0"/>
            <c:showSerName val="0"/>
            <c:showPercent val="0"/>
            <c:showBubbleSize val="1"/>
            <c:separator>; </c:separator>
            <c:showLeaderLines val="0"/>
            <c:extLst>
              <c:ext xmlns:c15="http://schemas.microsoft.com/office/drawing/2012/chart" uri="{CE6537A1-D6FC-4f65-9D91-7224C49458BB}">
                <c15:showLeaderLines val="0"/>
              </c:ext>
            </c:extLst>
          </c:dLbls>
          <c:cat>
            <c:numRef>
              <c:f>Bilanz_pro_h_pro_m²!$D$29:$AK$29</c:f>
              <c:numCache>
                <c:formatCode>General</c:formatCode>
                <c:ptCount val="34"/>
                <c:pt idx="0">
                  <c:v>2017</c:v>
                </c:pt>
                <c:pt idx="1">
                  <c:v>2018</c:v>
                </c:pt>
                <c:pt idx="2">
                  <c:v>2019</c:v>
                </c:pt>
                <c:pt idx="3">
                  <c:v>2020</c:v>
                </c:pt>
                <c:pt idx="4">
                  <c:v>2021</c:v>
                </c:pt>
                <c:pt idx="5">
                  <c:v>2022</c:v>
                </c:pt>
                <c:pt idx="6">
                  <c:v>2023</c:v>
                </c:pt>
                <c:pt idx="7">
                  <c:v>2024</c:v>
                </c:pt>
                <c:pt idx="8">
                  <c:v>2025</c:v>
                </c:pt>
                <c:pt idx="9">
                  <c:v>2026</c:v>
                </c:pt>
                <c:pt idx="10">
                  <c:v>2027</c:v>
                </c:pt>
                <c:pt idx="11">
                  <c:v>2028</c:v>
                </c:pt>
                <c:pt idx="12">
                  <c:v>2029</c:v>
                </c:pt>
                <c:pt idx="13">
                  <c:v>2030</c:v>
                </c:pt>
                <c:pt idx="14">
                  <c:v>2031</c:v>
                </c:pt>
                <c:pt idx="15">
                  <c:v>2032</c:v>
                </c:pt>
                <c:pt idx="16">
                  <c:v>2033</c:v>
                </c:pt>
                <c:pt idx="17">
                  <c:v>2034</c:v>
                </c:pt>
                <c:pt idx="18">
                  <c:v>2035</c:v>
                </c:pt>
                <c:pt idx="19">
                  <c:v>2036</c:v>
                </c:pt>
                <c:pt idx="20">
                  <c:v>2037</c:v>
                </c:pt>
                <c:pt idx="21">
                  <c:v>2038</c:v>
                </c:pt>
                <c:pt idx="22">
                  <c:v>2039</c:v>
                </c:pt>
                <c:pt idx="23">
                  <c:v>2040</c:v>
                </c:pt>
                <c:pt idx="24">
                  <c:v>2041</c:v>
                </c:pt>
                <c:pt idx="25">
                  <c:v>2042</c:v>
                </c:pt>
                <c:pt idx="26">
                  <c:v>2043</c:v>
                </c:pt>
                <c:pt idx="27">
                  <c:v>2044</c:v>
                </c:pt>
                <c:pt idx="28">
                  <c:v>2045</c:v>
                </c:pt>
                <c:pt idx="29">
                  <c:v>2046</c:v>
                </c:pt>
                <c:pt idx="30">
                  <c:v>2047</c:v>
                </c:pt>
                <c:pt idx="31">
                  <c:v>2048</c:v>
                </c:pt>
                <c:pt idx="32">
                  <c:v>2049</c:v>
                </c:pt>
                <c:pt idx="33">
                  <c:v>2050</c:v>
                </c:pt>
              </c:numCache>
            </c:numRef>
          </c:cat>
          <c:val>
            <c:numRef>
              <c:f>Bilanz_pro_h_pro_m²!$D$49:$AK$49</c:f>
              <c:numCache>
                <c:formatCode>0.00</c:formatCode>
                <c:ptCount val="34"/>
                <c:pt idx="0">
                  <c:v>3.043230125</c:v>
                </c:pt>
                <c:pt idx="1">
                  <c:v>3.8296050000000004</c:v>
                </c:pt>
                <c:pt idx="2">
                  <c:v>5.6653902499999997</c:v>
                </c:pt>
                <c:pt idx="3">
                  <c:v>5.2979726962499996</c:v>
                </c:pt>
                <c:pt idx="4">
                  <c:v>5.5104205000000004</c:v>
                </c:pt>
                <c:pt idx="5">
                  <c:v>6.62197601</c:v>
                </c:pt>
                <c:pt idx="6">
                  <c:v>6.3212294275000005</c:v>
                </c:pt>
                <c:pt idx="7">
                  <c:v>6.616462125</c:v>
                </c:pt>
                <c:pt idx="8">
                  <c:v>6.6989438750000003</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numCache>
            </c:numRef>
          </c:val>
          <c:extLst>
            <c:ext xmlns:c16="http://schemas.microsoft.com/office/drawing/2014/chart" uri="{C3380CC4-5D6E-409C-BE32-E72D297353CC}">
              <c16:uniqueId val="{00000000-E6E2-4821-83F6-7FA0343E422F}"/>
            </c:ext>
          </c:extLst>
        </c:ser>
        <c:ser>
          <c:idx val="1"/>
          <c:order val="1"/>
          <c:tx>
            <c:strRef>
              <c:f>Bilanz_pro_h_pro_m²!$B$39</c:f>
              <c:strCache>
                <c:ptCount val="1"/>
                <c:pt idx="0">
                  <c:v>Wärme: CO2 [g pro m² und Std.]</c:v>
                </c:pt>
              </c:strCache>
            </c:strRef>
          </c:tx>
          <c:spPr>
            <a:solidFill>
              <a:srgbClr val="FF0000"/>
            </a:solidFill>
            <a:ln>
              <a:noFill/>
            </a:ln>
          </c:spPr>
          <c:invertIfNegative val="0"/>
          <c:dLbls>
            <c:spPr>
              <a:noFill/>
              <a:ln>
                <a:noFill/>
              </a:ln>
              <a:effectLst/>
            </c:spPr>
            <c:txPr>
              <a:bodyPr/>
              <a:lstStyle/>
              <a:p>
                <a:pPr>
                  <a:defRPr sz="1000" b="0" strike="noStrike" spc="-1">
                    <a:solidFill>
                      <a:srgbClr val="000000"/>
                    </a:solidFill>
                    <a:latin typeface="Arial"/>
                    <a:ea typeface="Arial"/>
                  </a:defRPr>
                </a:pPr>
                <a:endParaRPr lang="de-DE"/>
              </a:p>
            </c:txPr>
            <c:dLblPos val="outEnd"/>
            <c:showLegendKey val="0"/>
            <c:showVal val="0"/>
            <c:showCatName val="0"/>
            <c:showSerName val="0"/>
            <c:showPercent val="0"/>
            <c:showBubbleSize val="1"/>
            <c:separator>; </c:separator>
            <c:showLeaderLines val="0"/>
            <c:extLst>
              <c:ext xmlns:c15="http://schemas.microsoft.com/office/drawing/2012/chart" uri="{CE6537A1-D6FC-4f65-9D91-7224C49458BB}">
                <c15:showLeaderLines val="0"/>
              </c:ext>
            </c:extLst>
          </c:dLbls>
          <c:cat>
            <c:numRef>
              <c:f>Bilanz_pro_h_pro_m²!$D$29:$AK$29</c:f>
              <c:numCache>
                <c:formatCode>General</c:formatCode>
                <c:ptCount val="34"/>
                <c:pt idx="0">
                  <c:v>2017</c:v>
                </c:pt>
                <c:pt idx="1">
                  <c:v>2018</c:v>
                </c:pt>
                <c:pt idx="2">
                  <c:v>2019</c:v>
                </c:pt>
                <c:pt idx="3">
                  <c:v>2020</c:v>
                </c:pt>
                <c:pt idx="4">
                  <c:v>2021</c:v>
                </c:pt>
                <c:pt idx="5">
                  <c:v>2022</c:v>
                </c:pt>
                <c:pt idx="6">
                  <c:v>2023</c:v>
                </c:pt>
                <c:pt idx="7">
                  <c:v>2024</c:v>
                </c:pt>
                <c:pt idx="8">
                  <c:v>2025</c:v>
                </c:pt>
                <c:pt idx="9">
                  <c:v>2026</c:v>
                </c:pt>
                <c:pt idx="10">
                  <c:v>2027</c:v>
                </c:pt>
                <c:pt idx="11">
                  <c:v>2028</c:v>
                </c:pt>
                <c:pt idx="12">
                  <c:v>2029</c:v>
                </c:pt>
                <c:pt idx="13">
                  <c:v>2030</c:v>
                </c:pt>
                <c:pt idx="14">
                  <c:v>2031</c:v>
                </c:pt>
                <c:pt idx="15">
                  <c:v>2032</c:v>
                </c:pt>
                <c:pt idx="16">
                  <c:v>2033</c:v>
                </c:pt>
                <c:pt idx="17">
                  <c:v>2034</c:v>
                </c:pt>
                <c:pt idx="18">
                  <c:v>2035</c:v>
                </c:pt>
                <c:pt idx="19">
                  <c:v>2036</c:v>
                </c:pt>
                <c:pt idx="20">
                  <c:v>2037</c:v>
                </c:pt>
                <c:pt idx="21">
                  <c:v>2038</c:v>
                </c:pt>
                <c:pt idx="22">
                  <c:v>2039</c:v>
                </c:pt>
                <c:pt idx="23">
                  <c:v>2040</c:v>
                </c:pt>
                <c:pt idx="24">
                  <c:v>2041</c:v>
                </c:pt>
                <c:pt idx="25">
                  <c:v>2042</c:v>
                </c:pt>
                <c:pt idx="26">
                  <c:v>2043</c:v>
                </c:pt>
                <c:pt idx="27">
                  <c:v>2044</c:v>
                </c:pt>
                <c:pt idx="28">
                  <c:v>2045</c:v>
                </c:pt>
                <c:pt idx="29">
                  <c:v>2046</c:v>
                </c:pt>
                <c:pt idx="30">
                  <c:v>2047</c:v>
                </c:pt>
                <c:pt idx="31">
                  <c:v>2048</c:v>
                </c:pt>
                <c:pt idx="32">
                  <c:v>2049</c:v>
                </c:pt>
                <c:pt idx="33">
                  <c:v>2050</c:v>
                </c:pt>
              </c:numCache>
            </c:numRef>
          </c:cat>
          <c:val>
            <c:numRef>
              <c:f>Bilanz_pro_h_pro_m²!$D$39:$AK$39</c:f>
              <c:numCache>
                <c:formatCode>0.00</c:formatCode>
                <c:ptCount val="34"/>
                <c:pt idx="0">
                  <c:v>43.451908499999995</c:v>
                </c:pt>
                <c:pt idx="1">
                  <c:v>37.702164499999995</c:v>
                </c:pt>
                <c:pt idx="2">
                  <c:v>40.035905</c:v>
                </c:pt>
                <c:pt idx="3">
                  <c:v>46.0924555</c:v>
                </c:pt>
                <c:pt idx="4">
                  <c:v>47.050913000000001</c:v>
                </c:pt>
                <c:pt idx="5">
                  <c:v>39.010880999999998</c:v>
                </c:pt>
                <c:pt idx="6">
                  <c:v>36.998598000000001</c:v>
                </c:pt>
                <c:pt idx="7">
                  <c:v>36.069305999999997</c:v>
                </c:pt>
                <c:pt idx="8">
                  <c:v>35.555656499999998</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numCache>
            </c:numRef>
          </c:val>
          <c:extLst>
            <c:ext xmlns:c16="http://schemas.microsoft.com/office/drawing/2014/chart" uri="{C3380CC4-5D6E-409C-BE32-E72D297353CC}">
              <c16:uniqueId val="{00000001-E6E2-4821-83F6-7FA0343E422F}"/>
            </c:ext>
          </c:extLst>
        </c:ser>
        <c:ser>
          <c:idx val="2"/>
          <c:order val="2"/>
          <c:tx>
            <c:strRef>
              <c:f>Bilanz_pro_h_pro_m²!$B$51</c:f>
              <c:strCache>
                <c:ptCount val="1"/>
                <c:pt idx="0">
                  <c:v>Gesamtemissionen</c:v>
                </c:pt>
              </c:strCache>
            </c:strRef>
          </c:tx>
          <c:spPr>
            <a:solidFill>
              <a:srgbClr val="808080"/>
            </a:solidFill>
            <a:ln>
              <a:noFill/>
            </a:ln>
          </c:spPr>
          <c:invertIfNegative val="0"/>
          <c:dLbls>
            <c:spPr>
              <a:noFill/>
              <a:ln>
                <a:noFill/>
              </a:ln>
              <a:effectLst/>
            </c:spPr>
            <c:txPr>
              <a:bodyPr/>
              <a:lstStyle/>
              <a:p>
                <a:pPr>
                  <a:defRPr sz="1000" b="0" strike="noStrike" spc="-1">
                    <a:solidFill>
                      <a:srgbClr val="000000"/>
                    </a:solidFill>
                    <a:latin typeface="Arial"/>
                    <a:ea typeface="Arial"/>
                  </a:defRPr>
                </a:pPr>
                <a:endParaRPr lang="de-DE"/>
              </a:p>
            </c:txPr>
            <c:dLblPos val="outEnd"/>
            <c:showLegendKey val="0"/>
            <c:showVal val="0"/>
            <c:showCatName val="0"/>
            <c:showSerName val="0"/>
            <c:showPercent val="0"/>
            <c:showBubbleSize val="1"/>
            <c:separator>; </c:separator>
            <c:showLeaderLines val="0"/>
            <c:extLst>
              <c:ext xmlns:c15="http://schemas.microsoft.com/office/drawing/2012/chart" uri="{CE6537A1-D6FC-4f65-9D91-7224C49458BB}">
                <c15:showLeaderLines val="0"/>
              </c:ext>
            </c:extLst>
          </c:dLbls>
          <c:cat>
            <c:numRef>
              <c:f>Bilanz_pro_h_pro_m²!$D$29:$AK$29</c:f>
              <c:numCache>
                <c:formatCode>General</c:formatCode>
                <c:ptCount val="34"/>
                <c:pt idx="0">
                  <c:v>2017</c:v>
                </c:pt>
                <c:pt idx="1">
                  <c:v>2018</c:v>
                </c:pt>
                <c:pt idx="2">
                  <c:v>2019</c:v>
                </c:pt>
                <c:pt idx="3">
                  <c:v>2020</c:v>
                </c:pt>
                <c:pt idx="4">
                  <c:v>2021</c:v>
                </c:pt>
                <c:pt idx="5">
                  <c:v>2022</c:v>
                </c:pt>
                <c:pt idx="6">
                  <c:v>2023</c:v>
                </c:pt>
                <c:pt idx="7">
                  <c:v>2024</c:v>
                </c:pt>
                <c:pt idx="8">
                  <c:v>2025</c:v>
                </c:pt>
                <c:pt idx="9">
                  <c:v>2026</c:v>
                </c:pt>
                <c:pt idx="10">
                  <c:v>2027</c:v>
                </c:pt>
                <c:pt idx="11">
                  <c:v>2028</c:v>
                </c:pt>
                <c:pt idx="12">
                  <c:v>2029</c:v>
                </c:pt>
                <c:pt idx="13">
                  <c:v>2030</c:v>
                </c:pt>
                <c:pt idx="14">
                  <c:v>2031</c:v>
                </c:pt>
                <c:pt idx="15">
                  <c:v>2032</c:v>
                </c:pt>
                <c:pt idx="16">
                  <c:v>2033</c:v>
                </c:pt>
                <c:pt idx="17">
                  <c:v>2034</c:v>
                </c:pt>
                <c:pt idx="18">
                  <c:v>2035</c:v>
                </c:pt>
                <c:pt idx="19">
                  <c:v>2036</c:v>
                </c:pt>
                <c:pt idx="20">
                  <c:v>2037</c:v>
                </c:pt>
                <c:pt idx="21">
                  <c:v>2038</c:v>
                </c:pt>
                <c:pt idx="22">
                  <c:v>2039</c:v>
                </c:pt>
                <c:pt idx="23">
                  <c:v>2040</c:v>
                </c:pt>
                <c:pt idx="24">
                  <c:v>2041</c:v>
                </c:pt>
                <c:pt idx="25">
                  <c:v>2042</c:v>
                </c:pt>
                <c:pt idx="26">
                  <c:v>2043</c:v>
                </c:pt>
                <c:pt idx="27">
                  <c:v>2044</c:v>
                </c:pt>
                <c:pt idx="28">
                  <c:v>2045</c:v>
                </c:pt>
                <c:pt idx="29">
                  <c:v>2046</c:v>
                </c:pt>
                <c:pt idx="30">
                  <c:v>2047</c:v>
                </c:pt>
                <c:pt idx="31">
                  <c:v>2048</c:v>
                </c:pt>
                <c:pt idx="32">
                  <c:v>2049</c:v>
                </c:pt>
                <c:pt idx="33">
                  <c:v>2050</c:v>
                </c:pt>
              </c:numCache>
            </c:numRef>
          </c:cat>
          <c:val>
            <c:numRef>
              <c:f>Bilanz_pro_h_pro_m²!$D$51:$AK$51</c:f>
              <c:numCache>
                <c:formatCode>0.0</c:formatCode>
                <c:ptCount val="34"/>
                <c:pt idx="0">
                  <c:v>46.495138624999996</c:v>
                </c:pt>
                <c:pt idx="1">
                  <c:v>41.531769499999996</c:v>
                </c:pt>
                <c:pt idx="2">
                  <c:v>45.701295250000001</c:v>
                </c:pt>
                <c:pt idx="3">
                  <c:v>51.390428196249999</c:v>
                </c:pt>
                <c:pt idx="4">
                  <c:v>52.561333500000003</c:v>
                </c:pt>
                <c:pt idx="5">
                  <c:v>45.632857009999995</c:v>
                </c:pt>
                <c:pt idx="6">
                  <c:v>43.319827427500002</c:v>
                </c:pt>
                <c:pt idx="7">
                  <c:v>42.685768124999996</c:v>
                </c:pt>
                <c:pt idx="8">
                  <c:v>42.254600374999995</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numCache>
            </c:numRef>
          </c:val>
          <c:extLst>
            <c:ext xmlns:c16="http://schemas.microsoft.com/office/drawing/2014/chart" uri="{C3380CC4-5D6E-409C-BE32-E72D297353CC}">
              <c16:uniqueId val="{00000002-E6E2-4821-83F6-7FA0343E422F}"/>
            </c:ext>
          </c:extLst>
        </c:ser>
        <c:dLbls>
          <c:showLegendKey val="0"/>
          <c:showVal val="0"/>
          <c:showCatName val="0"/>
          <c:showSerName val="0"/>
          <c:showPercent val="0"/>
          <c:showBubbleSize val="0"/>
        </c:dLbls>
        <c:gapWidth val="150"/>
        <c:axId val="594661072"/>
        <c:axId val="594664208"/>
      </c:barChart>
      <c:catAx>
        <c:axId val="594661072"/>
        <c:scaling>
          <c:orientation val="minMax"/>
        </c:scaling>
        <c:delete val="0"/>
        <c:axPos val="b"/>
        <c:numFmt formatCode="General" sourceLinked="1"/>
        <c:majorTickMark val="out"/>
        <c:minorTickMark val="none"/>
        <c:tickLblPos val="nextTo"/>
        <c:spPr>
          <a:ln w="9360">
            <a:solidFill>
              <a:srgbClr val="878787"/>
            </a:solidFill>
            <a:round/>
          </a:ln>
        </c:spPr>
        <c:txPr>
          <a:bodyPr rot="2700000"/>
          <a:lstStyle/>
          <a:p>
            <a:pPr>
              <a:defRPr sz="1200" b="0" strike="noStrike" spc="-1">
                <a:solidFill>
                  <a:srgbClr val="000000"/>
                </a:solidFill>
                <a:latin typeface="Arial"/>
                <a:ea typeface="Arial"/>
              </a:defRPr>
            </a:pPr>
            <a:endParaRPr lang="de-DE"/>
          </a:p>
        </c:txPr>
        <c:crossAx val="594664208"/>
        <c:crosses val="autoZero"/>
        <c:auto val="1"/>
        <c:lblAlgn val="ctr"/>
        <c:lblOffset val="100"/>
        <c:noMultiLvlLbl val="1"/>
      </c:catAx>
      <c:valAx>
        <c:axId val="594664208"/>
        <c:scaling>
          <c:orientation val="minMax"/>
        </c:scaling>
        <c:delete val="0"/>
        <c:axPos val="l"/>
        <c:majorGridlines>
          <c:spPr>
            <a:ln w="9360">
              <a:solidFill>
                <a:srgbClr val="878787"/>
              </a:solidFill>
              <a:round/>
            </a:ln>
          </c:spPr>
        </c:majorGridlines>
        <c:title>
          <c:tx>
            <c:rich>
              <a:bodyPr rot="-5400000"/>
              <a:lstStyle/>
              <a:p>
                <a:pPr>
                  <a:defRPr sz="1600" b="1" strike="noStrike" spc="-1">
                    <a:solidFill>
                      <a:srgbClr val="000000"/>
                    </a:solidFill>
                    <a:latin typeface="Arial"/>
                    <a:ea typeface="Arial"/>
                  </a:defRPr>
                </a:pPr>
                <a:r>
                  <a:rPr lang="de-DE" sz="1600" b="1" strike="noStrike" spc="-1">
                    <a:solidFill>
                      <a:srgbClr val="000000"/>
                    </a:solidFill>
                    <a:latin typeface="Arial"/>
                    <a:ea typeface="Arial"/>
                  </a:rPr>
                  <a:t>CO2 in Gramm</a:t>
                </a:r>
              </a:p>
            </c:rich>
          </c:tx>
          <c:layout>
            <c:manualLayout>
              <c:xMode val="edge"/>
              <c:yMode val="edge"/>
              <c:x val="4.6972359801885303E-3"/>
              <c:y val="0.348085704250088"/>
            </c:manualLayout>
          </c:layout>
          <c:overlay val="0"/>
          <c:spPr>
            <a:noFill/>
            <a:ln w="25560">
              <a:noFill/>
            </a:ln>
          </c:spPr>
        </c:title>
        <c:numFmt formatCode="0" sourceLinked="0"/>
        <c:majorTickMark val="out"/>
        <c:minorTickMark val="none"/>
        <c:tickLblPos val="nextTo"/>
        <c:spPr>
          <a:ln w="9360">
            <a:solidFill>
              <a:srgbClr val="808080"/>
            </a:solidFill>
            <a:round/>
          </a:ln>
        </c:spPr>
        <c:txPr>
          <a:bodyPr/>
          <a:lstStyle/>
          <a:p>
            <a:pPr>
              <a:defRPr sz="1100" b="0" strike="noStrike" spc="-1">
                <a:solidFill>
                  <a:srgbClr val="000000"/>
                </a:solidFill>
                <a:latin typeface="Arial"/>
                <a:ea typeface="Arial"/>
              </a:defRPr>
            </a:pPr>
            <a:endParaRPr lang="de-DE"/>
          </a:p>
        </c:txPr>
        <c:crossAx val="594661072"/>
        <c:crosses val="autoZero"/>
        <c:crossBetween val="between"/>
      </c:valAx>
      <c:spPr>
        <a:solidFill>
          <a:srgbClr val="FFFFFF"/>
        </a:solidFill>
        <a:ln>
          <a:solidFill>
            <a:srgbClr val="808080"/>
          </a:solidFill>
        </a:ln>
      </c:spPr>
    </c:plotArea>
    <c:legend>
      <c:legendPos val="b"/>
      <c:layout>
        <c:manualLayout>
          <c:xMode val="edge"/>
          <c:yMode val="edge"/>
          <c:x val="6.6259803267363304E-2"/>
          <c:y val="0.92618264096298297"/>
          <c:w val="0.91932475539261505"/>
          <c:h val="5.5426554439315802E-2"/>
        </c:manualLayout>
      </c:layout>
      <c:overlay val="0"/>
      <c:spPr>
        <a:noFill/>
        <a:ln>
          <a:solidFill>
            <a:srgbClr val="808080"/>
          </a:solidFill>
        </a:ln>
      </c:spPr>
      <c:txPr>
        <a:bodyPr/>
        <a:lstStyle/>
        <a:p>
          <a:pPr>
            <a:defRPr sz="1200" b="0" strike="noStrike" spc="-1">
              <a:solidFill>
                <a:srgbClr val="000000"/>
              </a:solidFill>
              <a:latin typeface="Arial"/>
              <a:ea typeface="Arial"/>
            </a:defRPr>
          </a:pPr>
          <a:endParaRPr lang="de-DE"/>
        </a:p>
      </c:txPr>
    </c:legend>
    <c:plotVisOnly val="0"/>
    <c:dispBlanksAs val="gap"/>
    <c:showDLblsOverMax val="1"/>
  </c:chart>
  <c:spPr>
    <a:solidFill>
      <a:srgbClr val="FFFFFF"/>
    </a:solidFill>
    <a:ln w="9360">
      <a:solidFill>
        <a:srgbClr val="D9D9D9"/>
      </a:solidFill>
      <a:round/>
    </a:ln>
  </c:spPr>
  <c:printSettings>
    <c:headerFooter/>
    <c:pageMargins b="0.78740157499999996" l="0.7" r="0.7" t="0.78740157499999996"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c:style val="2"/>
  <c:chart>
    <c:title>
      <c:tx>
        <c:rich>
          <a:bodyPr rot="0"/>
          <a:lstStyle/>
          <a:p>
            <a:pPr>
              <a:defRPr sz="1800" b="1" strike="noStrike" spc="-1">
                <a:solidFill>
                  <a:srgbClr val="000000"/>
                </a:solidFill>
                <a:latin typeface="Arial"/>
                <a:ea typeface="Arial"/>
              </a:defRPr>
            </a:pPr>
            <a:r>
              <a:rPr lang="de-DE" sz="1800" b="1" strike="noStrike" spc="-1">
                <a:solidFill>
                  <a:srgbClr val="000000"/>
                </a:solidFill>
                <a:latin typeface="Arial"/>
                <a:ea typeface="Arial"/>
              </a:rPr>
              <a:t>Schule Alsterredder</a:t>
            </a:r>
          </a:p>
        </c:rich>
      </c:tx>
      <c:layout>
        <c:manualLayout>
          <c:xMode val="edge"/>
          <c:yMode val="edge"/>
          <c:x val="5.1124158671058302E-2"/>
          <c:y val="9.0270460133473798E-2"/>
        </c:manualLayout>
      </c:layout>
      <c:overlay val="0"/>
      <c:spPr>
        <a:noFill/>
        <a:ln w="25560">
          <a:noFill/>
        </a:ln>
      </c:spPr>
    </c:title>
    <c:autoTitleDeleted val="0"/>
    <c:plotArea>
      <c:layout>
        <c:manualLayout>
          <c:layoutTarget val="inner"/>
          <c:xMode val="edge"/>
          <c:yMode val="edge"/>
          <c:x val="5.7969354145782602E-2"/>
          <c:y val="0.170144011239902"/>
          <c:w val="0.92579120721752794"/>
          <c:h val="0.64755883386020396"/>
        </c:manualLayout>
      </c:layout>
      <c:barChart>
        <c:barDir val="col"/>
        <c:grouping val="clustered"/>
        <c:varyColors val="0"/>
        <c:ser>
          <c:idx val="0"/>
          <c:order val="0"/>
          <c:tx>
            <c:strRef>
              <c:f>Bilanz_pro_h_pro_m²!$B$49</c:f>
              <c:strCache>
                <c:ptCount val="1"/>
                <c:pt idx="0">
                  <c:v>Strom: CO2 [g pro m² und Std.]</c:v>
                </c:pt>
              </c:strCache>
            </c:strRef>
          </c:tx>
          <c:spPr>
            <a:solidFill>
              <a:srgbClr val="FFC000"/>
            </a:solidFill>
            <a:ln>
              <a:noFill/>
            </a:ln>
          </c:spPr>
          <c:invertIfNegative val="0"/>
          <c:dLbls>
            <c:spPr>
              <a:noFill/>
              <a:ln>
                <a:noFill/>
              </a:ln>
              <a:effectLst/>
            </c:spPr>
            <c:txPr>
              <a:bodyPr/>
              <a:lstStyle/>
              <a:p>
                <a:pPr>
                  <a:defRPr sz="1000" b="0" strike="noStrike" spc="-1">
                    <a:solidFill>
                      <a:srgbClr val="000000"/>
                    </a:solidFill>
                    <a:latin typeface="Arial"/>
                    <a:ea typeface="Arial"/>
                  </a:defRPr>
                </a:pPr>
                <a:endParaRPr lang="de-DE"/>
              </a:p>
            </c:txPr>
            <c:dLblPos val="outEnd"/>
            <c:showLegendKey val="0"/>
            <c:showVal val="0"/>
            <c:showCatName val="0"/>
            <c:showSerName val="0"/>
            <c:showPercent val="0"/>
            <c:showBubbleSize val="1"/>
            <c:separator>; </c:separator>
            <c:showLeaderLines val="0"/>
            <c:extLst>
              <c:ext xmlns:c15="http://schemas.microsoft.com/office/drawing/2012/chart" uri="{CE6537A1-D6FC-4f65-9D91-7224C49458BB}">
                <c15:showLeaderLines val="0"/>
              </c:ext>
            </c:extLst>
          </c:dLbls>
          <c:cat>
            <c:numRef>
              <c:f>Bilanz_pro_h_pro_m²!$D$29:$AU$29</c:f>
              <c:numCache>
                <c:formatCode>General</c:formatCode>
                <c:ptCount val="44"/>
                <c:pt idx="0">
                  <c:v>2017</c:v>
                </c:pt>
                <c:pt idx="1">
                  <c:v>2018</c:v>
                </c:pt>
                <c:pt idx="2">
                  <c:v>2019</c:v>
                </c:pt>
                <c:pt idx="3">
                  <c:v>2020</c:v>
                </c:pt>
                <c:pt idx="4">
                  <c:v>2021</c:v>
                </c:pt>
                <c:pt idx="5">
                  <c:v>2022</c:v>
                </c:pt>
                <c:pt idx="6">
                  <c:v>2023</c:v>
                </c:pt>
                <c:pt idx="7">
                  <c:v>2024</c:v>
                </c:pt>
                <c:pt idx="8">
                  <c:v>2025</c:v>
                </c:pt>
                <c:pt idx="9">
                  <c:v>2026</c:v>
                </c:pt>
                <c:pt idx="10">
                  <c:v>2027</c:v>
                </c:pt>
                <c:pt idx="11">
                  <c:v>2028</c:v>
                </c:pt>
                <c:pt idx="12">
                  <c:v>2029</c:v>
                </c:pt>
                <c:pt idx="13">
                  <c:v>2030</c:v>
                </c:pt>
                <c:pt idx="14">
                  <c:v>2031</c:v>
                </c:pt>
                <c:pt idx="15">
                  <c:v>2032</c:v>
                </c:pt>
                <c:pt idx="16">
                  <c:v>2033</c:v>
                </c:pt>
                <c:pt idx="17">
                  <c:v>2034</c:v>
                </c:pt>
                <c:pt idx="18">
                  <c:v>2035</c:v>
                </c:pt>
                <c:pt idx="19">
                  <c:v>2036</c:v>
                </c:pt>
                <c:pt idx="20">
                  <c:v>2037</c:v>
                </c:pt>
                <c:pt idx="21">
                  <c:v>2038</c:v>
                </c:pt>
                <c:pt idx="22">
                  <c:v>2039</c:v>
                </c:pt>
                <c:pt idx="23">
                  <c:v>2040</c:v>
                </c:pt>
                <c:pt idx="24">
                  <c:v>2041</c:v>
                </c:pt>
                <c:pt idx="25">
                  <c:v>2042</c:v>
                </c:pt>
                <c:pt idx="26">
                  <c:v>2043</c:v>
                </c:pt>
                <c:pt idx="27">
                  <c:v>2044</c:v>
                </c:pt>
                <c:pt idx="28">
                  <c:v>2045</c:v>
                </c:pt>
                <c:pt idx="29">
                  <c:v>2046</c:v>
                </c:pt>
                <c:pt idx="30">
                  <c:v>2047</c:v>
                </c:pt>
                <c:pt idx="31">
                  <c:v>2048</c:v>
                </c:pt>
                <c:pt idx="32">
                  <c:v>2049</c:v>
                </c:pt>
                <c:pt idx="33">
                  <c:v>2050</c:v>
                </c:pt>
                <c:pt idx="34">
                  <c:v>2051</c:v>
                </c:pt>
                <c:pt idx="35">
                  <c:v>2052</c:v>
                </c:pt>
                <c:pt idx="36">
                  <c:v>2053</c:v>
                </c:pt>
                <c:pt idx="37">
                  <c:v>2054</c:v>
                </c:pt>
                <c:pt idx="38">
                  <c:v>2055</c:v>
                </c:pt>
                <c:pt idx="39">
                  <c:v>2056</c:v>
                </c:pt>
                <c:pt idx="40">
                  <c:v>2057</c:v>
                </c:pt>
                <c:pt idx="41">
                  <c:v>2058</c:v>
                </c:pt>
                <c:pt idx="42">
                  <c:v>2059</c:v>
                </c:pt>
                <c:pt idx="43">
                  <c:v>2060</c:v>
                </c:pt>
              </c:numCache>
            </c:numRef>
          </c:cat>
          <c:val>
            <c:numRef>
              <c:f>Bilanz_pro_h_pro_m²!$D$49:$AU$49</c:f>
              <c:numCache>
                <c:formatCode>0.00</c:formatCode>
                <c:ptCount val="44"/>
                <c:pt idx="0">
                  <c:v>3.043230125</c:v>
                </c:pt>
                <c:pt idx="1">
                  <c:v>3.8296050000000004</c:v>
                </c:pt>
                <c:pt idx="2">
                  <c:v>5.6653902499999997</c:v>
                </c:pt>
                <c:pt idx="3">
                  <c:v>5.2979726962499996</c:v>
                </c:pt>
                <c:pt idx="4">
                  <c:v>5.5104205000000004</c:v>
                </c:pt>
                <c:pt idx="5">
                  <c:v>6.62197601</c:v>
                </c:pt>
                <c:pt idx="6">
                  <c:v>6.3212294275000005</c:v>
                </c:pt>
                <c:pt idx="7">
                  <c:v>6.616462125</c:v>
                </c:pt>
                <c:pt idx="8">
                  <c:v>6.6989438750000003</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numCache>
            </c:numRef>
          </c:val>
          <c:extLst>
            <c:ext xmlns:c16="http://schemas.microsoft.com/office/drawing/2014/chart" uri="{C3380CC4-5D6E-409C-BE32-E72D297353CC}">
              <c16:uniqueId val="{00000000-D9D4-431B-A8D1-CAC1F9F67A15}"/>
            </c:ext>
          </c:extLst>
        </c:ser>
        <c:ser>
          <c:idx val="1"/>
          <c:order val="1"/>
          <c:tx>
            <c:strRef>
              <c:f>Bilanz_pro_h_pro_m²!$B$39</c:f>
              <c:strCache>
                <c:ptCount val="1"/>
                <c:pt idx="0">
                  <c:v>Wärme: CO2 [g pro m² und Std.]</c:v>
                </c:pt>
              </c:strCache>
            </c:strRef>
          </c:tx>
          <c:spPr>
            <a:solidFill>
              <a:srgbClr val="FF0000"/>
            </a:solidFill>
            <a:ln>
              <a:noFill/>
            </a:ln>
          </c:spPr>
          <c:invertIfNegative val="0"/>
          <c:dLbls>
            <c:spPr>
              <a:noFill/>
              <a:ln>
                <a:noFill/>
              </a:ln>
              <a:effectLst/>
            </c:spPr>
            <c:txPr>
              <a:bodyPr/>
              <a:lstStyle/>
              <a:p>
                <a:pPr>
                  <a:defRPr sz="1000" b="0" strike="noStrike" spc="-1">
                    <a:solidFill>
                      <a:srgbClr val="000000"/>
                    </a:solidFill>
                    <a:latin typeface="Arial"/>
                    <a:ea typeface="Arial"/>
                  </a:defRPr>
                </a:pPr>
                <a:endParaRPr lang="de-DE"/>
              </a:p>
            </c:txPr>
            <c:dLblPos val="outEnd"/>
            <c:showLegendKey val="0"/>
            <c:showVal val="0"/>
            <c:showCatName val="0"/>
            <c:showSerName val="0"/>
            <c:showPercent val="0"/>
            <c:showBubbleSize val="1"/>
            <c:separator>; </c:separator>
            <c:showLeaderLines val="0"/>
            <c:extLst>
              <c:ext xmlns:c15="http://schemas.microsoft.com/office/drawing/2012/chart" uri="{CE6537A1-D6FC-4f65-9D91-7224C49458BB}">
                <c15:showLeaderLines val="0"/>
              </c:ext>
            </c:extLst>
          </c:dLbls>
          <c:cat>
            <c:numRef>
              <c:f>Bilanz_pro_h_pro_m²!$D$29:$AU$29</c:f>
              <c:numCache>
                <c:formatCode>General</c:formatCode>
                <c:ptCount val="44"/>
                <c:pt idx="0">
                  <c:v>2017</c:v>
                </c:pt>
                <c:pt idx="1">
                  <c:v>2018</c:v>
                </c:pt>
                <c:pt idx="2">
                  <c:v>2019</c:v>
                </c:pt>
                <c:pt idx="3">
                  <c:v>2020</c:v>
                </c:pt>
                <c:pt idx="4">
                  <c:v>2021</c:v>
                </c:pt>
                <c:pt idx="5">
                  <c:v>2022</c:v>
                </c:pt>
                <c:pt idx="6">
                  <c:v>2023</c:v>
                </c:pt>
                <c:pt idx="7">
                  <c:v>2024</c:v>
                </c:pt>
                <c:pt idx="8">
                  <c:v>2025</c:v>
                </c:pt>
                <c:pt idx="9">
                  <c:v>2026</c:v>
                </c:pt>
                <c:pt idx="10">
                  <c:v>2027</c:v>
                </c:pt>
                <c:pt idx="11">
                  <c:v>2028</c:v>
                </c:pt>
                <c:pt idx="12">
                  <c:v>2029</c:v>
                </c:pt>
                <c:pt idx="13">
                  <c:v>2030</c:v>
                </c:pt>
                <c:pt idx="14">
                  <c:v>2031</c:v>
                </c:pt>
                <c:pt idx="15">
                  <c:v>2032</c:v>
                </c:pt>
                <c:pt idx="16">
                  <c:v>2033</c:v>
                </c:pt>
                <c:pt idx="17">
                  <c:v>2034</c:v>
                </c:pt>
                <c:pt idx="18">
                  <c:v>2035</c:v>
                </c:pt>
                <c:pt idx="19">
                  <c:v>2036</c:v>
                </c:pt>
                <c:pt idx="20">
                  <c:v>2037</c:v>
                </c:pt>
                <c:pt idx="21">
                  <c:v>2038</c:v>
                </c:pt>
                <c:pt idx="22">
                  <c:v>2039</c:v>
                </c:pt>
                <c:pt idx="23">
                  <c:v>2040</c:v>
                </c:pt>
                <c:pt idx="24">
                  <c:v>2041</c:v>
                </c:pt>
                <c:pt idx="25">
                  <c:v>2042</c:v>
                </c:pt>
                <c:pt idx="26">
                  <c:v>2043</c:v>
                </c:pt>
                <c:pt idx="27">
                  <c:v>2044</c:v>
                </c:pt>
                <c:pt idx="28">
                  <c:v>2045</c:v>
                </c:pt>
                <c:pt idx="29">
                  <c:v>2046</c:v>
                </c:pt>
                <c:pt idx="30">
                  <c:v>2047</c:v>
                </c:pt>
                <c:pt idx="31">
                  <c:v>2048</c:v>
                </c:pt>
                <c:pt idx="32">
                  <c:v>2049</c:v>
                </c:pt>
                <c:pt idx="33">
                  <c:v>2050</c:v>
                </c:pt>
                <c:pt idx="34">
                  <c:v>2051</c:v>
                </c:pt>
                <c:pt idx="35">
                  <c:v>2052</c:v>
                </c:pt>
                <c:pt idx="36">
                  <c:v>2053</c:v>
                </c:pt>
                <c:pt idx="37">
                  <c:v>2054</c:v>
                </c:pt>
                <c:pt idx="38">
                  <c:v>2055</c:v>
                </c:pt>
                <c:pt idx="39">
                  <c:v>2056</c:v>
                </c:pt>
                <c:pt idx="40">
                  <c:v>2057</c:v>
                </c:pt>
                <c:pt idx="41">
                  <c:v>2058</c:v>
                </c:pt>
                <c:pt idx="42">
                  <c:v>2059</c:v>
                </c:pt>
                <c:pt idx="43">
                  <c:v>2060</c:v>
                </c:pt>
              </c:numCache>
            </c:numRef>
          </c:cat>
          <c:val>
            <c:numRef>
              <c:f>Bilanz_pro_h_pro_m²!$D$39:$AU$39</c:f>
              <c:numCache>
                <c:formatCode>0.00</c:formatCode>
                <c:ptCount val="44"/>
                <c:pt idx="0">
                  <c:v>43.451908499999995</c:v>
                </c:pt>
                <c:pt idx="1">
                  <c:v>37.702164499999995</c:v>
                </c:pt>
                <c:pt idx="2">
                  <c:v>40.035905</c:v>
                </c:pt>
                <c:pt idx="3">
                  <c:v>46.0924555</c:v>
                </c:pt>
                <c:pt idx="4">
                  <c:v>47.050913000000001</c:v>
                </c:pt>
                <c:pt idx="5">
                  <c:v>39.010880999999998</c:v>
                </c:pt>
                <c:pt idx="6">
                  <c:v>36.998598000000001</c:v>
                </c:pt>
                <c:pt idx="7">
                  <c:v>36.069305999999997</c:v>
                </c:pt>
                <c:pt idx="8">
                  <c:v>35.555656499999998</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#N/A</c:v>
                </c:pt>
                <c:pt idx="35">
                  <c:v>#N/A</c:v>
                </c:pt>
                <c:pt idx="36">
                  <c:v>#N/A</c:v>
                </c:pt>
                <c:pt idx="37">
                  <c:v>#N/A</c:v>
                </c:pt>
                <c:pt idx="38">
                  <c:v>#N/A</c:v>
                </c:pt>
                <c:pt idx="39">
                  <c:v>#N/A</c:v>
                </c:pt>
                <c:pt idx="40">
                  <c:v>#N/A</c:v>
                </c:pt>
                <c:pt idx="41">
                  <c:v>#N/A</c:v>
                </c:pt>
                <c:pt idx="42">
                  <c:v>#N/A</c:v>
                </c:pt>
                <c:pt idx="43">
                  <c:v>#N/A</c:v>
                </c:pt>
              </c:numCache>
            </c:numRef>
          </c:val>
          <c:extLst>
            <c:ext xmlns:c16="http://schemas.microsoft.com/office/drawing/2014/chart" uri="{C3380CC4-5D6E-409C-BE32-E72D297353CC}">
              <c16:uniqueId val="{00000001-D9D4-431B-A8D1-CAC1F9F67A15}"/>
            </c:ext>
          </c:extLst>
        </c:ser>
        <c:ser>
          <c:idx val="2"/>
          <c:order val="2"/>
          <c:tx>
            <c:strRef>
              <c:f>Bilanz_pro_h_pro_m²!$B$51</c:f>
              <c:strCache>
                <c:ptCount val="1"/>
                <c:pt idx="0">
                  <c:v>Gesamtemissionen</c:v>
                </c:pt>
              </c:strCache>
            </c:strRef>
          </c:tx>
          <c:spPr>
            <a:solidFill>
              <a:srgbClr val="808080"/>
            </a:solidFill>
            <a:ln>
              <a:noFill/>
            </a:ln>
          </c:spPr>
          <c:invertIfNegative val="0"/>
          <c:dLbls>
            <c:spPr>
              <a:noFill/>
              <a:ln>
                <a:noFill/>
              </a:ln>
              <a:effectLst/>
            </c:spPr>
            <c:txPr>
              <a:bodyPr/>
              <a:lstStyle/>
              <a:p>
                <a:pPr>
                  <a:defRPr sz="1000" b="0" strike="noStrike" spc="-1">
                    <a:solidFill>
                      <a:srgbClr val="000000"/>
                    </a:solidFill>
                    <a:latin typeface="Arial"/>
                    <a:ea typeface="Arial"/>
                  </a:defRPr>
                </a:pPr>
                <a:endParaRPr lang="de-DE"/>
              </a:p>
            </c:txPr>
            <c:dLblPos val="outEnd"/>
            <c:showLegendKey val="0"/>
            <c:showVal val="0"/>
            <c:showCatName val="0"/>
            <c:showSerName val="0"/>
            <c:showPercent val="0"/>
            <c:showBubbleSize val="1"/>
            <c:separator>; </c:separator>
            <c:showLeaderLines val="0"/>
            <c:extLst>
              <c:ext xmlns:c15="http://schemas.microsoft.com/office/drawing/2012/chart" uri="{CE6537A1-D6FC-4f65-9D91-7224C49458BB}">
                <c15:showLeaderLines val="0"/>
              </c:ext>
            </c:extLst>
          </c:dLbls>
          <c:cat>
            <c:numRef>
              <c:f>Bilanz_pro_h_pro_m²!$D$29:$AU$29</c:f>
              <c:numCache>
                <c:formatCode>General</c:formatCode>
                <c:ptCount val="44"/>
                <c:pt idx="0">
                  <c:v>2017</c:v>
                </c:pt>
                <c:pt idx="1">
                  <c:v>2018</c:v>
                </c:pt>
                <c:pt idx="2">
                  <c:v>2019</c:v>
                </c:pt>
                <c:pt idx="3">
                  <c:v>2020</c:v>
                </c:pt>
                <c:pt idx="4">
                  <c:v>2021</c:v>
                </c:pt>
                <c:pt idx="5">
                  <c:v>2022</c:v>
                </c:pt>
                <c:pt idx="6">
                  <c:v>2023</c:v>
                </c:pt>
                <c:pt idx="7">
                  <c:v>2024</c:v>
                </c:pt>
                <c:pt idx="8">
                  <c:v>2025</c:v>
                </c:pt>
                <c:pt idx="9">
                  <c:v>2026</c:v>
                </c:pt>
                <c:pt idx="10">
                  <c:v>2027</c:v>
                </c:pt>
                <c:pt idx="11">
                  <c:v>2028</c:v>
                </c:pt>
                <c:pt idx="12">
                  <c:v>2029</c:v>
                </c:pt>
                <c:pt idx="13">
                  <c:v>2030</c:v>
                </c:pt>
                <c:pt idx="14">
                  <c:v>2031</c:v>
                </c:pt>
                <c:pt idx="15">
                  <c:v>2032</c:v>
                </c:pt>
                <c:pt idx="16">
                  <c:v>2033</c:v>
                </c:pt>
                <c:pt idx="17">
                  <c:v>2034</c:v>
                </c:pt>
                <c:pt idx="18">
                  <c:v>2035</c:v>
                </c:pt>
                <c:pt idx="19">
                  <c:v>2036</c:v>
                </c:pt>
                <c:pt idx="20">
                  <c:v>2037</c:v>
                </c:pt>
                <c:pt idx="21">
                  <c:v>2038</c:v>
                </c:pt>
                <c:pt idx="22">
                  <c:v>2039</c:v>
                </c:pt>
                <c:pt idx="23">
                  <c:v>2040</c:v>
                </c:pt>
                <c:pt idx="24">
                  <c:v>2041</c:v>
                </c:pt>
                <c:pt idx="25">
                  <c:v>2042</c:v>
                </c:pt>
                <c:pt idx="26">
                  <c:v>2043</c:v>
                </c:pt>
                <c:pt idx="27">
                  <c:v>2044</c:v>
                </c:pt>
                <c:pt idx="28">
                  <c:v>2045</c:v>
                </c:pt>
                <c:pt idx="29">
                  <c:v>2046</c:v>
                </c:pt>
                <c:pt idx="30">
                  <c:v>2047</c:v>
                </c:pt>
                <c:pt idx="31">
                  <c:v>2048</c:v>
                </c:pt>
                <c:pt idx="32">
                  <c:v>2049</c:v>
                </c:pt>
                <c:pt idx="33">
                  <c:v>2050</c:v>
                </c:pt>
                <c:pt idx="34">
                  <c:v>2051</c:v>
                </c:pt>
                <c:pt idx="35">
                  <c:v>2052</c:v>
                </c:pt>
                <c:pt idx="36">
                  <c:v>2053</c:v>
                </c:pt>
                <c:pt idx="37">
                  <c:v>2054</c:v>
                </c:pt>
                <c:pt idx="38">
                  <c:v>2055</c:v>
                </c:pt>
                <c:pt idx="39">
                  <c:v>2056</c:v>
                </c:pt>
                <c:pt idx="40">
                  <c:v>2057</c:v>
                </c:pt>
                <c:pt idx="41">
                  <c:v>2058</c:v>
                </c:pt>
                <c:pt idx="42">
                  <c:v>2059</c:v>
                </c:pt>
                <c:pt idx="43">
                  <c:v>2060</c:v>
                </c:pt>
              </c:numCache>
            </c:numRef>
          </c:cat>
          <c:val>
            <c:numRef>
              <c:f>Bilanz_pro_h_pro_m²!$D$51:$AU$51</c:f>
              <c:numCache>
                <c:formatCode>0.0</c:formatCode>
                <c:ptCount val="44"/>
                <c:pt idx="0">
                  <c:v>46.495138624999996</c:v>
                </c:pt>
                <c:pt idx="1">
                  <c:v>41.531769499999996</c:v>
                </c:pt>
                <c:pt idx="2">
                  <c:v>45.701295250000001</c:v>
                </c:pt>
                <c:pt idx="3">
                  <c:v>51.390428196249999</c:v>
                </c:pt>
                <c:pt idx="4">
                  <c:v>52.561333500000003</c:v>
                </c:pt>
                <c:pt idx="5">
                  <c:v>45.632857009999995</c:v>
                </c:pt>
                <c:pt idx="6">
                  <c:v>43.319827427500002</c:v>
                </c:pt>
                <c:pt idx="7">
                  <c:v>42.685768124999996</c:v>
                </c:pt>
                <c:pt idx="8">
                  <c:v>42.254600374999995</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#N/A</c:v>
                </c:pt>
                <c:pt idx="35">
                  <c:v>#N/A</c:v>
                </c:pt>
                <c:pt idx="36">
                  <c:v>#N/A</c:v>
                </c:pt>
                <c:pt idx="37">
                  <c:v>#N/A</c:v>
                </c:pt>
                <c:pt idx="38">
                  <c:v>#N/A</c:v>
                </c:pt>
                <c:pt idx="39">
                  <c:v>#N/A</c:v>
                </c:pt>
                <c:pt idx="40">
                  <c:v>#N/A</c:v>
                </c:pt>
                <c:pt idx="41">
                  <c:v>#N/A</c:v>
                </c:pt>
                <c:pt idx="42">
                  <c:v>#N/A</c:v>
                </c:pt>
                <c:pt idx="43">
                  <c:v>#N/A</c:v>
                </c:pt>
              </c:numCache>
            </c:numRef>
          </c:val>
          <c:extLst>
            <c:ext xmlns:c16="http://schemas.microsoft.com/office/drawing/2014/chart" uri="{C3380CC4-5D6E-409C-BE32-E72D297353CC}">
              <c16:uniqueId val="{00000002-D9D4-431B-A8D1-CAC1F9F67A15}"/>
            </c:ext>
          </c:extLst>
        </c:ser>
        <c:dLbls>
          <c:showLegendKey val="0"/>
          <c:showVal val="0"/>
          <c:showCatName val="0"/>
          <c:showSerName val="0"/>
          <c:showPercent val="0"/>
          <c:showBubbleSize val="0"/>
        </c:dLbls>
        <c:gapWidth val="150"/>
        <c:axId val="594662640"/>
        <c:axId val="594663032"/>
      </c:barChart>
      <c:catAx>
        <c:axId val="594662640"/>
        <c:scaling>
          <c:orientation val="minMax"/>
        </c:scaling>
        <c:delete val="0"/>
        <c:axPos val="b"/>
        <c:numFmt formatCode="General" sourceLinked="1"/>
        <c:majorTickMark val="out"/>
        <c:minorTickMark val="none"/>
        <c:tickLblPos val="nextTo"/>
        <c:spPr>
          <a:ln w="9360">
            <a:solidFill>
              <a:srgbClr val="878787"/>
            </a:solidFill>
            <a:round/>
          </a:ln>
        </c:spPr>
        <c:txPr>
          <a:bodyPr rot="2700000"/>
          <a:lstStyle/>
          <a:p>
            <a:pPr>
              <a:defRPr sz="1200" b="0" strike="noStrike" spc="-1">
                <a:solidFill>
                  <a:srgbClr val="000000"/>
                </a:solidFill>
                <a:latin typeface="Arial"/>
                <a:ea typeface="Arial"/>
              </a:defRPr>
            </a:pPr>
            <a:endParaRPr lang="de-DE"/>
          </a:p>
        </c:txPr>
        <c:crossAx val="594663032"/>
        <c:crosses val="autoZero"/>
        <c:auto val="1"/>
        <c:lblAlgn val="ctr"/>
        <c:lblOffset val="100"/>
        <c:noMultiLvlLbl val="1"/>
      </c:catAx>
      <c:valAx>
        <c:axId val="594663032"/>
        <c:scaling>
          <c:orientation val="minMax"/>
        </c:scaling>
        <c:delete val="0"/>
        <c:axPos val="l"/>
        <c:majorGridlines>
          <c:spPr>
            <a:ln w="9360">
              <a:solidFill>
                <a:srgbClr val="878787"/>
              </a:solidFill>
              <a:round/>
            </a:ln>
          </c:spPr>
        </c:majorGridlines>
        <c:title>
          <c:tx>
            <c:rich>
              <a:bodyPr rot="-5400000"/>
              <a:lstStyle/>
              <a:p>
                <a:pPr>
                  <a:defRPr sz="1600" b="1" strike="noStrike" spc="-1">
                    <a:solidFill>
                      <a:srgbClr val="000000"/>
                    </a:solidFill>
                    <a:latin typeface="Arial"/>
                    <a:ea typeface="Arial"/>
                  </a:defRPr>
                </a:pPr>
                <a:r>
                  <a:rPr lang="de-DE" sz="1600" b="1" strike="noStrike" spc="-1">
                    <a:solidFill>
                      <a:srgbClr val="000000"/>
                    </a:solidFill>
                    <a:latin typeface="Arial"/>
                    <a:ea typeface="Arial"/>
                  </a:rPr>
                  <a:t>CO2 in Gramm</a:t>
                </a:r>
              </a:p>
            </c:rich>
          </c:tx>
          <c:layout>
            <c:manualLayout>
              <c:xMode val="edge"/>
              <c:yMode val="edge"/>
              <c:x val="4.6971215809823901E-3"/>
              <c:y val="0.348085704250088"/>
            </c:manualLayout>
          </c:layout>
          <c:overlay val="0"/>
          <c:spPr>
            <a:noFill/>
            <a:ln w="25560">
              <a:noFill/>
            </a:ln>
          </c:spPr>
        </c:title>
        <c:numFmt formatCode="0" sourceLinked="0"/>
        <c:majorTickMark val="out"/>
        <c:minorTickMark val="none"/>
        <c:tickLblPos val="nextTo"/>
        <c:spPr>
          <a:ln w="9360">
            <a:solidFill>
              <a:srgbClr val="808080"/>
            </a:solidFill>
            <a:round/>
          </a:ln>
        </c:spPr>
        <c:txPr>
          <a:bodyPr/>
          <a:lstStyle/>
          <a:p>
            <a:pPr>
              <a:defRPr sz="1100" b="0" strike="noStrike" spc="-1">
                <a:solidFill>
                  <a:srgbClr val="000000"/>
                </a:solidFill>
                <a:latin typeface="Arial"/>
                <a:ea typeface="Arial"/>
              </a:defRPr>
            </a:pPr>
            <a:endParaRPr lang="de-DE"/>
          </a:p>
        </c:txPr>
        <c:crossAx val="594662640"/>
        <c:crosses val="autoZero"/>
        <c:crossBetween val="between"/>
      </c:valAx>
      <c:spPr>
        <a:solidFill>
          <a:srgbClr val="FFFFFF"/>
        </a:solidFill>
        <a:ln>
          <a:solidFill>
            <a:srgbClr val="808080"/>
          </a:solidFill>
        </a:ln>
      </c:spPr>
    </c:plotArea>
    <c:legend>
      <c:legendPos val="b"/>
      <c:layout>
        <c:manualLayout>
          <c:xMode val="edge"/>
          <c:yMode val="edge"/>
          <c:x val="6.6259803267363304E-2"/>
          <c:y val="0.92618264096298297"/>
          <c:w val="0.91932475539261505"/>
          <c:h val="5.5426554439315802E-2"/>
        </c:manualLayout>
      </c:layout>
      <c:overlay val="0"/>
      <c:spPr>
        <a:noFill/>
        <a:ln>
          <a:solidFill>
            <a:srgbClr val="808080"/>
          </a:solidFill>
        </a:ln>
      </c:spPr>
      <c:txPr>
        <a:bodyPr/>
        <a:lstStyle/>
        <a:p>
          <a:pPr>
            <a:defRPr sz="1200" b="0" strike="noStrike" spc="-1">
              <a:solidFill>
                <a:srgbClr val="000000"/>
              </a:solidFill>
              <a:latin typeface="Arial"/>
              <a:ea typeface="Arial"/>
            </a:defRPr>
          </a:pPr>
          <a:endParaRPr lang="de-DE"/>
        </a:p>
      </c:txPr>
    </c:legend>
    <c:plotVisOnly val="0"/>
    <c:dispBlanksAs val="gap"/>
    <c:showDLblsOverMax val="1"/>
  </c:chart>
  <c:spPr>
    <a:solidFill>
      <a:srgbClr val="FFFFFF"/>
    </a:solidFill>
    <a:ln w="9360">
      <a:solidFill>
        <a:srgbClr val="D9D9D9"/>
      </a:solidFill>
      <a:round/>
    </a:ln>
  </c:spPr>
  <c:printSettings>
    <c:headerFooter/>
    <c:pageMargins b="0.78740157499999996" l="0.7" r="0.7" t="0.78740157499999996" header="0.3" footer="0.3"/>
    <c:pageSetup/>
  </c:printSettings>
</c:chartSpace>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4" Type="http://schemas.openxmlformats.org/officeDocument/2006/relationships/chart" Target="../charts/chart4.xml"/></Relationships>
</file>

<file path=xl/drawings/_rels/drawing3.xml.rels><?xml version="1.0" encoding="UTF-8" standalone="yes"?>
<Relationships xmlns="http://schemas.openxmlformats.org/package/2006/relationships"><Relationship Id="rId3" Type="http://schemas.openxmlformats.org/officeDocument/2006/relationships/chart" Target="../charts/chart7.xml"/><Relationship Id="rId2" Type="http://schemas.openxmlformats.org/officeDocument/2006/relationships/chart" Target="../charts/chart6.xml"/><Relationship Id="rId1" Type="http://schemas.openxmlformats.org/officeDocument/2006/relationships/chart" Target="../charts/chart5.xml"/><Relationship Id="rId4" Type="http://schemas.openxmlformats.org/officeDocument/2006/relationships/chart" Target="../charts/chart8.xml"/></Relationships>
</file>

<file path=xl/drawings/_rels/drawing4.xml.rels><?xml version="1.0" encoding="UTF-8" standalone="yes"?>
<Relationships xmlns="http://schemas.openxmlformats.org/package/2006/relationships"><Relationship Id="rId3" Type="http://schemas.openxmlformats.org/officeDocument/2006/relationships/chart" Target="../charts/chart11.xml"/><Relationship Id="rId2" Type="http://schemas.openxmlformats.org/officeDocument/2006/relationships/chart" Target="../charts/chart10.xml"/><Relationship Id="rId1" Type="http://schemas.openxmlformats.org/officeDocument/2006/relationships/chart" Target="../charts/chart9.xml"/><Relationship Id="rId4" Type="http://schemas.openxmlformats.org/officeDocument/2006/relationships/chart" Target="../charts/chart12.xml"/></Relationships>
</file>

<file path=xl/drawings/_rels/drawing5.xml.rels><?xml version="1.0" encoding="UTF-8" standalone="yes"?>
<Relationships xmlns="http://schemas.openxmlformats.org/package/2006/relationships"><Relationship Id="rId1" Type="http://schemas.openxmlformats.org/officeDocument/2006/relationships/image" Target="../media/image1.wmf"/></Relationships>
</file>

<file path=xl/drawings/drawing1.xml><?xml version="1.0" encoding="utf-8"?>
<xdr:wsDr xmlns:xdr="http://schemas.openxmlformats.org/drawingml/2006/spreadsheetDrawing" xmlns:a="http://schemas.openxmlformats.org/drawingml/2006/main">
  <xdr:twoCellAnchor>
    <xdr:from>
      <xdr:col>0</xdr:col>
      <xdr:colOff>0</xdr:colOff>
      <xdr:row>1</xdr:row>
      <xdr:rowOff>0</xdr:rowOff>
    </xdr:from>
    <xdr:to>
      <xdr:col>10</xdr:col>
      <xdr:colOff>219075</xdr:colOff>
      <xdr:row>32</xdr:row>
      <xdr:rowOff>57150</xdr:rowOff>
    </xdr:to>
    <xdr:sp macro="" textlink="">
      <xdr:nvSpPr>
        <xdr:cNvPr id="14744" name="_x0000_t202" hidden="1">
          <a:extLst>
            <a:ext uri="{FF2B5EF4-FFF2-40B4-BE49-F238E27FC236}">
              <a16:creationId xmlns:a16="http://schemas.microsoft.com/office/drawing/2014/main" id="{00000000-0008-0000-0000-00009839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742" name="_x0000_t202" hidden="1">
          <a:extLst>
            <a:ext uri="{FF2B5EF4-FFF2-40B4-BE49-F238E27FC236}">
              <a16:creationId xmlns:a16="http://schemas.microsoft.com/office/drawing/2014/main" id="{00000000-0008-0000-0000-00009639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740" name="_x0000_t202" hidden="1">
          <a:extLst>
            <a:ext uri="{FF2B5EF4-FFF2-40B4-BE49-F238E27FC236}">
              <a16:creationId xmlns:a16="http://schemas.microsoft.com/office/drawing/2014/main" id="{00000000-0008-0000-0000-00009439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738" name="_x0000_t202" hidden="1">
          <a:extLst>
            <a:ext uri="{FF2B5EF4-FFF2-40B4-BE49-F238E27FC236}">
              <a16:creationId xmlns:a16="http://schemas.microsoft.com/office/drawing/2014/main" id="{00000000-0008-0000-0000-00009239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736" name="_x0000_t202" hidden="1">
          <a:extLst>
            <a:ext uri="{FF2B5EF4-FFF2-40B4-BE49-F238E27FC236}">
              <a16:creationId xmlns:a16="http://schemas.microsoft.com/office/drawing/2014/main" id="{00000000-0008-0000-0000-00009039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734" name="_x0000_t202" hidden="1">
          <a:extLst>
            <a:ext uri="{FF2B5EF4-FFF2-40B4-BE49-F238E27FC236}">
              <a16:creationId xmlns:a16="http://schemas.microsoft.com/office/drawing/2014/main" id="{00000000-0008-0000-0000-00008E39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732" name="_x0000_t202" hidden="1">
          <a:extLst>
            <a:ext uri="{FF2B5EF4-FFF2-40B4-BE49-F238E27FC236}">
              <a16:creationId xmlns:a16="http://schemas.microsoft.com/office/drawing/2014/main" id="{00000000-0008-0000-0000-00008C39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730" name="_x0000_t202" hidden="1">
          <a:extLst>
            <a:ext uri="{FF2B5EF4-FFF2-40B4-BE49-F238E27FC236}">
              <a16:creationId xmlns:a16="http://schemas.microsoft.com/office/drawing/2014/main" id="{00000000-0008-0000-0000-00008A39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728" name="_x0000_t202" hidden="1">
          <a:extLst>
            <a:ext uri="{FF2B5EF4-FFF2-40B4-BE49-F238E27FC236}">
              <a16:creationId xmlns:a16="http://schemas.microsoft.com/office/drawing/2014/main" id="{00000000-0008-0000-0000-00008839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726" name="_x0000_t202" hidden="1">
          <a:extLst>
            <a:ext uri="{FF2B5EF4-FFF2-40B4-BE49-F238E27FC236}">
              <a16:creationId xmlns:a16="http://schemas.microsoft.com/office/drawing/2014/main" id="{00000000-0008-0000-0000-00008639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724" name="_x0000_t202" hidden="1">
          <a:extLst>
            <a:ext uri="{FF2B5EF4-FFF2-40B4-BE49-F238E27FC236}">
              <a16:creationId xmlns:a16="http://schemas.microsoft.com/office/drawing/2014/main" id="{00000000-0008-0000-0000-00008439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722" name="_x0000_t202" hidden="1">
          <a:extLst>
            <a:ext uri="{FF2B5EF4-FFF2-40B4-BE49-F238E27FC236}">
              <a16:creationId xmlns:a16="http://schemas.microsoft.com/office/drawing/2014/main" id="{00000000-0008-0000-0000-00008239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720" name="_x0000_t202" hidden="1">
          <a:extLst>
            <a:ext uri="{FF2B5EF4-FFF2-40B4-BE49-F238E27FC236}">
              <a16:creationId xmlns:a16="http://schemas.microsoft.com/office/drawing/2014/main" id="{00000000-0008-0000-0000-00008039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718" name="_x0000_t202" hidden="1">
          <a:extLst>
            <a:ext uri="{FF2B5EF4-FFF2-40B4-BE49-F238E27FC236}">
              <a16:creationId xmlns:a16="http://schemas.microsoft.com/office/drawing/2014/main" id="{00000000-0008-0000-0000-00007E39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716" name="_x0000_t202" hidden="1">
          <a:extLst>
            <a:ext uri="{FF2B5EF4-FFF2-40B4-BE49-F238E27FC236}">
              <a16:creationId xmlns:a16="http://schemas.microsoft.com/office/drawing/2014/main" id="{00000000-0008-0000-0000-00007C39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714" name="_x0000_t202" hidden="1">
          <a:extLst>
            <a:ext uri="{FF2B5EF4-FFF2-40B4-BE49-F238E27FC236}">
              <a16:creationId xmlns:a16="http://schemas.microsoft.com/office/drawing/2014/main" id="{00000000-0008-0000-0000-00007A39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712" name="_x0000_t202" hidden="1">
          <a:extLst>
            <a:ext uri="{FF2B5EF4-FFF2-40B4-BE49-F238E27FC236}">
              <a16:creationId xmlns:a16="http://schemas.microsoft.com/office/drawing/2014/main" id="{00000000-0008-0000-0000-00007839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710" name="_x0000_t202" hidden="1">
          <a:extLst>
            <a:ext uri="{FF2B5EF4-FFF2-40B4-BE49-F238E27FC236}">
              <a16:creationId xmlns:a16="http://schemas.microsoft.com/office/drawing/2014/main" id="{00000000-0008-0000-0000-00007639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708" name="_x0000_t202" hidden="1">
          <a:extLst>
            <a:ext uri="{FF2B5EF4-FFF2-40B4-BE49-F238E27FC236}">
              <a16:creationId xmlns:a16="http://schemas.microsoft.com/office/drawing/2014/main" id="{00000000-0008-0000-0000-00007439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706" name="_x0000_t202" hidden="1">
          <a:extLst>
            <a:ext uri="{FF2B5EF4-FFF2-40B4-BE49-F238E27FC236}">
              <a16:creationId xmlns:a16="http://schemas.microsoft.com/office/drawing/2014/main" id="{00000000-0008-0000-0000-00007239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704" name="_x0000_t202" hidden="1">
          <a:extLst>
            <a:ext uri="{FF2B5EF4-FFF2-40B4-BE49-F238E27FC236}">
              <a16:creationId xmlns:a16="http://schemas.microsoft.com/office/drawing/2014/main" id="{00000000-0008-0000-0000-00007039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702" name="_x0000_t202" hidden="1">
          <a:extLst>
            <a:ext uri="{FF2B5EF4-FFF2-40B4-BE49-F238E27FC236}">
              <a16:creationId xmlns:a16="http://schemas.microsoft.com/office/drawing/2014/main" id="{00000000-0008-0000-0000-00006E39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700" name="_x0000_t202" hidden="1">
          <a:extLst>
            <a:ext uri="{FF2B5EF4-FFF2-40B4-BE49-F238E27FC236}">
              <a16:creationId xmlns:a16="http://schemas.microsoft.com/office/drawing/2014/main" id="{00000000-0008-0000-0000-00006C39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698" name="_x0000_t202" hidden="1">
          <a:extLst>
            <a:ext uri="{FF2B5EF4-FFF2-40B4-BE49-F238E27FC236}">
              <a16:creationId xmlns:a16="http://schemas.microsoft.com/office/drawing/2014/main" id="{00000000-0008-0000-0000-00006A39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696" name="_x0000_t202" hidden="1">
          <a:extLst>
            <a:ext uri="{FF2B5EF4-FFF2-40B4-BE49-F238E27FC236}">
              <a16:creationId xmlns:a16="http://schemas.microsoft.com/office/drawing/2014/main" id="{00000000-0008-0000-0000-00006839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694" name="_x0000_t202" hidden="1">
          <a:extLst>
            <a:ext uri="{FF2B5EF4-FFF2-40B4-BE49-F238E27FC236}">
              <a16:creationId xmlns:a16="http://schemas.microsoft.com/office/drawing/2014/main" id="{00000000-0008-0000-0000-00006639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692" name="_x0000_t202" hidden="1">
          <a:extLst>
            <a:ext uri="{FF2B5EF4-FFF2-40B4-BE49-F238E27FC236}">
              <a16:creationId xmlns:a16="http://schemas.microsoft.com/office/drawing/2014/main" id="{00000000-0008-0000-0000-00006439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690" name="_x0000_t202" hidden="1">
          <a:extLst>
            <a:ext uri="{FF2B5EF4-FFF2-40B4-BE49-F238E27FC236}">
              <a16:creationId xmlns:a16="http://schemas.microsoft.com/office/drawing/2014/main" id="{00000000-0008-0000-0000-00006239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688" name="_x0000_t202" hidden="1">
          <a:extLst>
            <a:ext uri="{FF2B5EF4-FFF2-40B4-BE49-F238E27FC236}">
              <a16:creationId xmlns:a16="http://schemas.microsoft.com/office/drawing/2014/main" id="{00000000-0008-0000-0000-00006039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686" name="_x0000_t202" hidden="1">
          <a:extLst>
            <a:ext uri="{FF2B5EF4-FFF2-40B4-BE49-F238E27FC236}">
              <a16:creationId xmlns:a16="http://schemas.microsoft.com/office/drawing/2014/main" id="{00000000-0008-0000-0000-00005E39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684" name="_x0000_t202" hidden="1">
          <a:extLst>
            <a:ext uri="{FF2B5EF4-FFF2-40B4-BE49-F238E27FC236}">
              <a16:creationId xmlns:a16="http://schemas.microsoft.com/office/drawing/2014/main" id="{00000000-0008-0000-0000-00005C39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682" name="_x0000_t202" hidden="1">
          <a:extLst>
            <a:ext uri="{FF2B5EF4-FFF2-40B4-BE49-F238E27FC236}">
              <a16:creationId xmlns:a16="http://schemas.microsoft.com/office/drawing/2014/main" id="{00000000-0008-0000-0000-00005A39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680" name="_x0000_t202" hidden="1">
          <a:extLst>
            <a:ext uri="{FF2B5EF4-FFF2-40B4-BE49-F238E27FC236}">
              <a16:creationId xmlns:a16="http://schemas.microsoft.com/office/drawing/2014/main" id="{00000000-0008-0000-0000-00005839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678" name="_x0000_t202" hidden="1">
          <a:extLst>
            <a:ext uri="{FF2B5EF4-FFF2-40B4-BE49-F238E27FC236}">
              <a16:creationId xmlns:a16="http://schemas.microsoft.com/office/drawing/2014/main" id="{00000000-0008-0000-0000-00005639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676" name="_x0000_t202" hidden="1">
          <a:extLst>
            <a:ext uri="{FF2B5EF4-FFF2-40B4-BE49-F238E27FC236}">
              <a16:creationId xmlns:a16="http://schemas.microsoft.com/office/drawing/2014/main" id="{00000000-0008-0000-0000-00005439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674" name="_x0000_t202" hidden="1">
          <a:extLst>
            <a:ext uri="{FF2B5EF4-FFF2-40B4-BE49-F238E27FC236}">
              <a16:creationId xmlns:a16="http://schemas.microsoft.com/office/drawing/2014/main" id="{00000000-0008-0000-0000-00005239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672" name="_x0000_t202" hidden="1">
          <a:extLst>
            <a:ext uri="{FF2B5EF4-FFF2-40B4-BE49-F238E27FC236}">
              <a16:creationId xmlns:a16="http://schemas.microsoft.com/office/drawing/2014/main" id="{00000000-0008-0000-0000-00005039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670" name="_x0000_t202" hidden="1">
          <a:extLst>
            <a:ext uri="{FF2B5EF4-FFF2-40B4-BE49-F238E27FC236}">
              <a16:creationId xmlns:a16="http://schemas.microsoft.com/office/drawing/2014/main" id="{00000000-0008-0000-0000-00004E39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668" name="_x0000_t202" hidden="1">
          <a:extLst>
            <a:ext uri="{FF2B5EF4-FFF2-40B4-BE49-F238E27FC236}">
              <a16:creationId xmlns:a16="http://schemas.microsoft.com/office/drawing/2014/main" id="{00000000-0008-0000-0000-00004C39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666" name="_x0000_t202" hidden="1">
          <a:extLst>
            <a:ext uri="{FF2B5EF4-FFF2-40B4-BE49-F238E27FC236}">
              <a16:creationId xmlns:a16="http://schemas.microsoft.com/office/drawing/2014/main" id="{00000000-0008-0000-0000-00004A39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664" name="_x0000_t202" hidden="1">
          <a:extLst>
            <a:ext uri="{FF2B5EF4-FFF2-40B4-BE49-F238E27FC236}">
              <a16:creationId xmlns:a16="http://schemas.microsoft.com/office/drawing/2014/main" id="{00000000-0008-0000-0000-00004839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662" name="_x0000_t202" hidden="1">
          <a:extLst>
            <a:ext uri="{FF2B5EF4-FFF2-40B4-BE49-F238E27FC236}">
              <a16:creationId xmlns:a16="http://schemas.microsoft.com/office/drawing/2014/main" id="{00000000-0008-0000-0000-00004639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660" name="_x0000_t202" hidden="1">
          <a:extLst>
            <a:ext uri="{FF2B5EF4-FFF2-40B4-BE49-F238E27FC236}">
              <a16:creationId xmlns:a16="http://schemas.microsoft.com/office/drawing/2014/main" id="{00000000-0008-0000-0000-00004439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658" name="_x0000_t202" hidden="1">
          <a:extLst>
            <a:ext uri="{FF2B5EF4-FFF2-40B4-BE49-F238E27FC236}">
              <a16:creationId xmlns:a16="http://schemas.microsoft.com/office/drawing/2014/main" id="{00000000-0008-0000-0000-00004239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656" name="_x0000_t202" hidden="1">
          <a:extLst>
            <a:ext uri="{FF2B5EF4-FFF2-40B4-BE49-F238E27FC236}">
              <a16:creationId xmlns:a16="http://schemas.microsoft.com/office/drawing/2014/main" id="{00000000-0008-0000-0000-00004039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654" name="_x0000_t202" hidden="1">
          <a:extLst>
            <a:ext uri="{FF2B5EF4-FFF2-40B4-BE49-F238E27FC236}">
              <a16:creationId xmlns:a16="http://schemas.microsoft.com/office/drawing/2014/main" id="{00000000-0008-0000-0000-00003E39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652" name="_x0000_t202" hidden="1">
          <a:extLst>
            <a:ext uri="{FF2B5EF4-FFF2-40B4-BE49-F238E27FC236}">
              <a16:creationId xmlns:a16="http://schemas.microsoft.com/office/drawing/2014/main" id="{00000000-0008-0000-0000-00003C39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650" name="_x0000_t202" hidden="1">
          <a:extLst>
            <a:ext uri="{FF2B5EF4-FFF2-40B4-BE49-F238E27FC236}">
              <a16:creationId xmlns:a16="http://schemas.microsoft.com/office/drawing/2014/main" id="{00000000-0008-0000-0000-00003A39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648" name="_x0000_t202" hidden="1">
          <a:extLst>
            <a:ext uri="{FF2B5EF4-FFF2-40B4-BE49-F238E27FC236}">
              <a16:creationId xmlns:a16="http://schemas.microsoft.com/office/drawing/2014/main" id="{00000000-0008-0000-0000-00003839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646" name="_x0000_t202" hidden="1">
          <a:extLst>
            <a:ext uri="{FF2B5EF4-FFF2-40B4-BE49-F238E27FC236}">
              <a16:creationId xmlns:a16="http://schemas.microsoft.com/office/drawing/2014/main" id="{00000000-0008-0000-0000-00003639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644" name="_x0000_t202" hidden="1">
          <a:extLst>
            <a:ext uri="{FF2B5EF4-FFF2-40B4-BE49-F238E27FC236}">
              <a16:creationId xmlns:a16="http://schemas.microsoft.com/office/drawing/2014/main" id="{00000000-0008-0000-0000-00003439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642" name="_x0000_t202" hidden="1">
          <a:extLst>
            <a:ext uri="{FF2B5EF4-FFF2-40B4-BE49-F238E27FC236}">
              <a16:creationId xmlns:a16="http://schemas.microsoft.com/office/drawing/2014/main" id="{00000000-0008-0000-0000-00003239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640" name="_x0000_t202" hidden="1">
          <a:extLst>
            <a:ext uri="{FF2B5EF4-FFF2-40B4-BE49-F238E27FC236}">
              <a16:creationId xmlns:a16="http://schemas.microsoft.com/office/drawing/2014/main" id="{00000000-0008-0000-0000-00003039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638" name="_x0000_t202" hidden="1">
          <a:extLst>
            <a:ext uri="{FF2B5EF4-FFF2-40B4-BE49-F238E27FC236}">
              <a16:creationId xmlns:a16="http://schemas.microsoft.com/office/drawing/2014/main" id="{00000000-0008-0000-0000-00002E39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636" name="_x0000_t202" hidden="1">
          <a:extLst>
            <a:ext uri="{FF2B5EF4-FFF2-40B4-BE49-F238E27FC236}">
              <a16:creationId xmlns:a16="http://schemas.microsoft.com/office/drawing/2014/main" id="{00000000-0008-0000-0000-00002C39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634" name="_x0000_t202" hidden="1">
          <a:extLst>
            <a:ext uri="{FF2B5EF4-FFF2-40B4-BE49-F238E27FC236}">
              <a16:creationId xmlns:a16="http://schemas.microsoft.com/office/drawing/2014/main" id="{00000000-0008-0000-0000-00002A39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632" name="_x0000_t202" hidden="1">
          <a:extLst>
            <a:ext uri="{FF2B5EF4-FFF2-40B4-BE49-F238E27FC236}">
              <a16:creationId xmlns:a16="http://schemas.microsoft.com/office/drawing/2014/main" id="{00000000-0008-0000-0000-00002839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630" name="_x0000_t202" hidden="1">
          <a:extLst>
            <a:ext uri="{FF2B5EF4-FFF2-40B4-BE49-F238E27FC236}">
              <a16:creationId xmlns:a16="http://schemas.microsoft.com/office/drawing/2014/main" id="{00000000-0008-0000-0000-00002639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628" name="_x0000_t202" hidden="1">
          <a:extLst>
            <a:ext uri="{FF2B5EF4-FFF2-40B4-BE49-F238E27FC236}">
              <a16:creationId xmlns:a16="http://schemas.microsoft.com/office/drawing/2014/main" id="{00000000-0008-0000-0000-00002439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626" name="_x0000_t202" hidden="1">
          <a:extLst>
            <a:ext uri="{FF2B5EF4-FFF2-40B4-BE49-F238E27FC236}">
              <a16:creationId xmlns:a16="http://schemas.microsoft.com/office/drawing/2014/main" id="{00000000-0008-0000-0000-00002239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624" name="_x0000_t202" hidden="1">
          <a:extLst>
            <a:ext uri="{FF2B5EF4-FFF2-40B4-BE49-F238E27FC236}">
              <a16:creationId xmlns:a16="http://schemas.microsoft.com/office/drawing/2014/main" id="{00000000-0008-0000-0000-00002039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622" name="_x0000_t202" hidden="1">
          <a:extLst>
            <a:ext uri="{FF2B5EF4-FFF2-40B4-BE49-F238E27FC236}">
              <a16:creationId xmlns:a16="http://schemas.microsoft.com/office/drawing/2014/main" id="{00000000-0008-0000-0000-00001E39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620" name="_x0000_t202" hidden="1">
          <a:extLst>
            <a:ext uri="{FF2B5EF4-FFF2-40B4-BE49-F238E27FC236}">
              <a16:creationId xmlns:a16="http://schemas.microsoft.com/office/drawing/2014/main" id="{00000000-0008-0000-0000-00001C39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618" name="_x0000_t202" hidden="1">
          <a:extLst>
            <a:ext uri="{FF2B5EF4-FFF2-40B4-BE49-F238E27FC236}">
              <a16:creationId xmlns:a16="http://schemas.microsoft.com/office/drawing/2014/main" id="{00000000-0008-0000-0000-00001A39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616" name="_x0000_t202" hidden="1">
          <a:extLst>
            <a:ext uri="{FF2B5EF4-FFF2-40B4-BE49-F238E27FC236}">
              <a16:creationId xmlns:a16="http://schemas.microsoft.com/office/drawing/2014/main" id="{00000000-0008-0000-0000-00001839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614" name="_x0000_t202" hidden="1">
          <a:extLst>
            <a:ext uri="{FF2B5EF4-FFF2-40B4-BE49-F238E27FC236}">
              <a16:creationId xmlns:a16="http://schemas.microsoft.com/office/drawing/2014/main" id="{00000000-0008-0000-0000-00001639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612" name="_x0000_t202" hidden="1">
          <a:extLst>
            <a:ext uri="{FF2B5EF4-FFF2-40B4-BE49-F238E27FC236}">
              <a16:creationId xmlns:a16="http://schemas.microsoft.com/office/drawing/2014/main" id="{00000000-0008-0000-0000-00001439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610" name="_x0000_t202" hidden="1">
          <a:extLst>
            <a:ext uri="{FF2B5EF4-FFF2-40B4-BE49-F238E27FC236}">
              <a16:creationId xmlns:a16="http://schemas.microsoft.com/office/drawing/2014/main" id="{00000000-0008-0000-0000-00001239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608" name="_x0000_t202" hidden="1">
          <a:extLst>
            <a:ext uri="{FF2B5EF4-FFF2-40B4-BE49-F238E27FC236}">
              <a16:creationId xmlns:a16="http://schemas.microsoft.com/office/drawing/2014/main" id="{00000000-0008-0000-0000-00001039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606" name="_x0000_t202" hidden="1">
          <a:extLst>
            <a:ext uri="{FF2B5EF4-FFF2-40B4-BE49-F238E27FC236}">
              <a16:creationId xmlns:a16="http://schemas.microsoft.com/office/drawing/2014/main" id="{00000000-0008-0000-0000-00000E39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604" name="_x0000_t202" hidden="1">
          <a:extLst>
            <a:ext uri="{FF2B5EF4-FFF2-40B4-BE49-F238E27FC236}">
              <a16:creationId xmlns:a16="http://schemas.microsoft.com/office/drawing/2014/main" id="{00000000-0008-0000-0000-00000C39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602" name="_x0000_t202" hidden="1">
          <a:extLst>
            <a:ext uri="{FF2B5EF4-FFF2-40B4-BE49-F238E27FC236}">
              <a16:creationId xmlns:a16="http://schemas.microsoft.com/office/drawing/2014/main" id="{00000000-0008-0000-0000-00000A39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600" name="_x0000_t202" hidden="1">
          <a:extLst>
            <a:ext uri="{FF2B5EF4-FFF2-40B4-BE49-F238E27FC236}">
              <a16:creationId xmlns:a16="http://schemas.microsoft.com/office/drawing/2014/main" id="{00000000-0008-0000-0000-00000839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598" name="_x0000_t202" hidden="1">
          <a:extLst>
            <a:ext uri="{FF2B5EF4-FFF2-40B4-BE49-F238E27FC236}">
              <a16:creationId xmlns:a16="http://schemas.microsoft.com/office/drawing/2014/main" id="{00000000-0008-0000-0000-00000639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596" name="_x0000_t202" hidden="1">
          <a:extLst>
            <a:ext uri="{FF2B5EF4-FFF2-40B4-BE49-F238E27FC236}">
              <a16:creationId xmlns:a16="http://schemas.microsoft.com/office/drawing/2014/main" id="{00000000-0008-0000-0000-00000439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594" name="_x0000_t202" hidden="1">
          <a:extLst>
            <a:ext uri="{FF2B5EF4-FFF2-40B4-BE49-F238E27FC236}">
              <a16:creationId xmlns:a16="http://schemas.microsoft.com/office/drawing/2014/main" id="{00000000-0008-0000-0000-00000239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592" name="_x0000_t202" hidden="1">
          <a:extLst>
            <a:ext uri="{FF2B5EF4-FFF2-40B4-BE49-F238E27FC236}">
              <a16:creationId xmlns:a16="http://schemas.microsoft.com/office/drawing/2014/main" id="{00000000-0008-0000-0000-00000039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590" name="_x0000_t202" hidden="1">
          <a:extLst>
            <a:ext uri="{FF2B5EF4-FFF2-40B4-BE49-F238E27FC236}">
              <a16:creationId xmlns:a16="http://schemas.microsoft.com/office/drawing/2014/main" id="{00000000-0008-0000-0000-0000FE38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588" name="_x0000_t202" hidden="1">
          <a:extLst>
            <a:ext uri="{FF2B5EF4-FFF2-40B4-BE49-F238E27FC236}">
              <a16:creationId xmlns:a16="http://schemas.microsoft.com/office/drawing/2014/main" id="{00000000-0008-0000-0000-0000FC38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586" name="_x0000_t202" hidden="1">
          <a:extLst>
            <a:ext uri="{FF2B5EF4-FFF2-40B4-BE49-F238E27FC236}">
              <a16:creationId xmlns:a16="http://schemas.microsoft.com/office/drawing/2014/main" id="{00000000-0008-0000-0000-0000FA38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584" name="_x0000_t202" hidden="1">
          <a:extLst>
            <a:ext uri="{FF2B5EF4-FFF2-40B4-BE49-F238E27FC236}">
              <a16:creationId xmlns:a16="http://schemas.microsoft.com/office/drawing/2014/main" id="{00000000-0008-0000-0000-0000F838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582" name="_x0000_t202" hidden="1">
          <a:extLst>
            <a:ext uri="{FF2B5EF4-FFF2-40B4-BE49-F238E27FC236}">
              <a16:creationId xmlns:a16="http://schemas.microsoft.com/office/drawing/2014/main" id="{00000000-0008-0000-0000-0000F638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580" name="_x0000_t202" hidden="1">
          <a:extLst>
            <a:ext uri="{FF2B5EF4-FFF2-40B4-BE49-F238E27FC236}">
              <a16:creationId xmlns:a16="http://schemas.microsoft.com/office/drawing/2014/main" id="{00000000-0008-0000-0000-0000F438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578" name="_x0000_t202" hidden="1">
          <a:extLst>
            <a:ext uri="{FF2B5EF4-FFF2-40B4-BE49-F238E27FC236}">
              <a16:creationId xmlns:a16="http://schemas.microsoft.com/office/drawing/2014/main" id="{00000000-0008-0000-0000-0000F238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576" name="_x0000_t202" hidden="1">
          <a:extLst>
            <a:ext uri="{FF2B5EF4-FFF2-40B4-BE49-F238E27FC236}">
              <a16:creationId xmlns:a16="http://schemas.microsoft.com/office/drawing/2014/main" id="{00000000-0008-0000-0000-0000F038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574" name="_x0000_t202" hidden="1">
          <a:extLst>
            <a:ext uri="{FF2B5EF4-FFF2-40B4-BE49-F238E27FC236}">
              <a16:creationId xmlns:a16="http://schemas.microsoft.com/office/drawing/2014/main" id="{00000000-0008-0000-0000-0000EE38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572" name="_x0000_t202" hidden="1">
          <a:extLst>
            <a:ext uri="{FF2B5EF4-FFF2-40B4-BE49-F238E27FC236}">
              <a16:creationId xmlns:a16="http://schemas.microsoft.com/office/drawing/2014/main" id="{00000000-0008-0000-0000-0000EC38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570" name="_x0000_t202" hidden="1">
          <a:extLst>
            <a:ext uri="{FF2B5EF4-FFF2-40B4-BE49-F238E27FC236}">
              <a16:creationId xmlns:a16="http://schemas.microsoft.com/office/drawing/2014/main" id="{00000000-0008-0000-0000-0000EA38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568" name="_x0000_t202" hidden="1">
          <a:extLst>
            <a:ext uri="{FF2B5EF4-FFF2-40B4-BE49-F238E27FC236}">
              <a16:creationId xmlns:a16="http://schemas.microsoft.com/office/drawing/2014/main" id="{00000000-0008-0000-0000-0000E838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566" name="_x0000_t202" hidden="1">
          <a:extLst>
            <a:ext uri="{FF2B5EF4-FFF2-40B4-BE49-F238E27FC236}">
              <a16:creationId xmlns:a16="http://schemas.microsoft.com/office/drawing/2014/main" id="{00000000-0008-0000-0000-0000E638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564" name="_x0000_t202" hidden="1">
          <a:extLst>
            <a:ext uri="{FF2B5EF4-FFF2-40B4-BE49-F238E27FC236}">
              <a16:creationId xmlns:a16="http://schemas.microsoft.com/office/drawing/2014/main" id="{00000000-0008-0000-0000-0000E438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562" name="_x0000_t202" hidden="1">
          <a:extLst>
            <a:ext uri="{FF2B5EF4-FFF2-40B4-BE49-F238E27FC236}">
              <a16:creationId xmlns:a16="http://schemas.microsoft.com/office/drawing/2014/main" id="{00000000-0008-0000-0000-0000E238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560" name="_x0000_t202" hidden="1">
          <a:extLst>
            <a:ext uri="{FF2B5EF4-FFF2-40B4-BE49-F238E27FC236}">
              <a16:creationId xmlns:a16="http://schemas.microsoft.com/office/drawing/2014/main" id="{00000000-0008-0000-0000-0000E038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558" name="_x0000_t202" hidden="1">
          <a:extLst>
            <a:ext uri="{FF2B5EF4-FFF2-40B4-BE49-F238E27FC236}">
              <a16:creationId xmlns:a16="http://schemas.microsoft.com/office/drawing/2014/main" id="{00000000-0008-0000-0000-0000DE38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556" name="_x0000_t202" hidden="1">
          <a:extLst>
            <a:ext uri="{FF2B5EF4-FFF2-40B4-BE49-F238E27FC236}">
              <a16:creationId xmlns:a16="http://schemas.microsoft.com/office/drawing/2014/main" id="{00000000-0008-0000-0000-0000DC38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554" name="_x0000_t202" hidden="1">
          <a:extLst>
            <a:ext uri="{FF2B5EF4-FFF2-40B4-BE49-F238E27FC236}">
              <a16:creationId xmlns:a16="http://schemas.microsoft.com/office/drawing/2014/main" id="{00000000-0008-0000-0000-0000DA38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552" name="_x0000_t202" hidden="1">
          <a:extLst>
            <a:ext uri="{FF2B5EF4-FFF2-40B4-BE49-F238E27FC236}">
              <a16:creationId xmlns:a16="http://schemas.microsoft.com/office/drawing/2014/main" id="{00000000-0008-0000-0000-0000D838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550" name="_x0000_t202" hidden="1">
          <a:extLst>
            <a:ext uri="{FF2B5EF4-FFF2-40B4-BE49-F238E27FC236}">
              <a16:creationId xmlns:a16="http://schemas.microsoft.com/office/drawing/2014/main" id="{00000000-0008-0000-0000-0000D638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548" name="_x0000_t202" hidden="1">
          <a:extLst>
            <a:ext uri="{FF2B5EF4-FFF2-40B4-BE49-F238E27FC236}">
              <a16:creationId xmlns:a16="http://schemas.microsoft.com/office/drawing/2014/main" id="{00000000-0008-0000-0000-0000D438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546" name="_x0000_t202" hidden="1">
          <a:extLst>
            <a:ext uri="{FF2B5EF4-FFF2-40B4-BE49-F238E27FC236}">
              <a16:creationId xmlns:a16="http://schemas.microsoft.com/office/drawing/2014/main" id="{00000000-0008-0000-0000-0000D238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544" name="_x0000_t202" hidden="1">
          <a:extLst>
            <a:ext uri="{FF2B5EF4-FFF2-40B4-BE49-F238E27FC236}">
              <a16:creationId xmlns:a16="http://schemas.microsoft.com/office/drawing/2014/main" id="{00000000-0008-0000-0000-0000D038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542" name="_x0000_t202" hidden="1">
          <a:extLst>
            <a:ext uri="{FF2B5EF4-FFF2-40B4-BE49-F238E27FC236}">
              <a16:creationId xmlns:a16="http://schemas.microsoft.com/office/drawing/2014/main" id="{00000000-0008-0000-0000-0000CE38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540" name="_x0000_t202" hidden="1">
          <a:extLst>
            <a:ext uri="{FF2B5EF4-FFF2-40B4-BE49-F238E27FC236}">
              <a16:creationId xmlns:a16="http://schemas.microsoft.com/office/drawing/2014/main" id="{00000000-0008-0000-0000-0000CC38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538" name="_x0000_t202" hidden="1">
          <a:extLst>
            <a:ext uri="{FF2B5EF4-FFF2-40B4-BE49-F238E27FC236}">
              <a16:creationId xmlns:a16="http://schemas.microsoft.com/office/drawing/2014/main" id="{00000000-0008-0000-0000-0000CA38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536" name="_x0000_t202" hidden="1">
          <a:extLst>
            <a:ext uri="{FF2B5EF4-FFF2-40B4-BE49-F238E27FC236}">
              <a16:creationId xmlns:a16="http://schemas.microsoft.com/office/drawing/2014/main" id="{00000000-0008-0000-0000-0000C838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534" name="_x0000_t202" hidden="1">
          <a:extLst>
            <a:ext uri="{FF2B5EF4-FFF2-40B4-BE49-F238E27FC236}">
              <a16:creationId xmlns:a16="http://schemas.microsoft.com/office/drawing/2014/main" id="{00000000-0008-0000-0000-0000C638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532" name="_x0000_t202" hidden="1">
          <a:extLst>
            <a:ext uri="{FF2B5EF4-FFF2-40B4-BE49-F238E27FC236}">
              <a16:creationId xmlns:a16="http://schemas.microsoft.com/office/drawing/2014/main" id="{00000000-0008-0000-0000-0000C438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530" name="_x0000_t202" hidden="1">
          <a:extLst>
            <a:ext uri="{FF2B5EF4-FFF2-40B4-BE49-F238E27FC236}">
              <a16:creationId xmlns:a16="http://schemas.microsoft.com/office/drawing/2014/main" id="{00000000-0008-0000-0000-0000C238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528" name="_x0000_t202" hidden="1">
          <a:extLst>
            <a:ext uri="{FF2B5EF4-FFF2-40B4-BE49-F238E27FC236}">
              <a16:creationId xmlns:a16="http://schemas.microsoft.com/office/drawing/2014/main" id="{00000000-0008-0000-0000-0000C038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526" name="_x0000_t202" hidden="1">
          <a:extLst>
            <a:ext uri="{FF2B5EF4-FFF2-40B4-BE49-F238E27FC236}">
              <a16:creationId xmlns:a16="http://schemas.microsoft.com/office/drawing/2014/main" id="{00000000-0008-0000-0000-0000BE38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524" name="_x0000_t202" hidden="1">
          <a:extLst>
            <a:ext uri="{FF2B5EF4-FFF2-40B4-BE49-F238E27FC236}">
              <a16:creationId xmlns:a16="http://schemas.microsoft.com/office/drawing/2014/main" id="{00000000-0008-0000-0000-0000BC38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522" name="_x0000_t202" hidden="1">
          <a:extLst>
            <a:ext uri="{FF2B5EF4-FFF2-40B4-BE49-F238E27FC236}">
              <a16:creationId xmlns:a16="http://schemas.microsoft.com/office/drawing/2014/main" id="{00000000-0008-0000-0000-0000BA38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520" name="_x0000_t202" hidden="1">
          <a:extLst>
            <a:ext uri="{FF2B5EF4-FFF2-40B4-BE49-F238E27FC236}">
              <a16:creationId xmlns:a16="http://schemas.microsoft.com/office/drawing/2014/main" id="{00000000-0008-0000-0000-0000B838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518" name="_x0000_t202" hidden="1">
          <a:extLst>
            <a:ext uri="{FF2B5EF4-FFF2-40B4-BE49-F238E27FC236}">
              <a16:creationId xmlns:a16="http://schemas.microsoft.com/office/drawing/2014/main" id="{00000000-0008-0000-0000-0000B638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516" name="_x0000_t202" hidden="1">
          <a:extLst>
            <a:ext uri="{FF2B5EF4-FFF2-40B4-BE49-F238E27FC236}">
              <a16:creationId xmlns:a16="http://schemas.microsoft.com/office/drawing/2014/main" id="{00000000-0008-0000-0000-0000B438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514" name="_x0000_t202" hidden="1">
          <a:extLst>
            <a:ext uri="{FF2B5EF4-FFF2-40B4-BE49-F238E27FC236}">
              <a16:creationId xmlns:a16="http://schemas.microsoft.com/office/drawing/2014/main" id="{00000000-0008-0000-0000-0000B238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512" name="_x0000_t202" hidden="1">
          <a:extLst>
            <a:ext uri="{FF2B5EF4-FFF2-40B4-BE49-F238E27FC236}">
              <a16:creationId xmlns:a16="http://schemas.microsoft.com/office/drawing/2014/main" id="{00000000-0008-0000-0000-0000B038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510" name="_x0000_t202" hidden="1">
          <a:extLst>
            <a:ext uri="{FF2B5EF4-FFF2-40B4-BE49-F238E27FC236}">
              <a16:creationId xmlns:a16="http://schemas.microsoft.com/office/drawing/2014/main" id="{00000000-0008-0000-0000-0000AE38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508" name="_x0000_t202" hidden="1">
          <a:extLst>
            <a:ext uri="{FF2B5EF4-FFF2-40B4-BE49-F238E27FC236}">
              <a16:creationId xmlns:a16="http://schemas.microsoft.com/office/drawing/2014/main" id="{00000000-0008-0000-0000-0000AC38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506" name="_x0000_t202" hidden="1">
          <a:extLst>
            <a:ext uri="{FF2B5EF4-FFF2-40B4-BE49-F238E27FC236}">
              <a16:creationId xmlns:a16="http://schemas.microsoft.com/office/drawing/2014/main" id="{00000000-0008-0000-0000-0000AA38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504" name="_x0000_t202" hidden="1">
          <a:extLst>
            <a:ext uri="{FF2B5EF4-FFF2-40B4-BE49-F238E27FC236}">
              <a16:creationId xmlns:a16="http://schemas.microsoft.com/office/drawing/2014/main" id="{00000000-0008-0000-0000-0000A838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502" name="_x0000_t202" hidden="1">
          <a:extLst>
            <a:ext uri="{FF2B5EF4-FFF2-40B4-BE49-F238E27FC236}">
              <a16:creationId xmlns:a16="http://schemas.microsoft.com/office/drawing/2014/main" id="{00000000-0008-0000-0000-0000A638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500" name="_x0000_t202" hidden="1">
          <a:extLst>
            <a:ext uri="{FF2B5EF4-FFF2-40B4-BE49-F238E27FC236}">
              <a16:creationId xmlns:a16="http://schemas.microsoft.com/office/drawing/2014/main" id="{00000000-0008-0000-0000-0000A438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498" name="_x0000_t202" hidden="1">
          <a:extLst>
            <a:ext uri="{FF2B5EF4-FFF2-40B4-BE49-F238E27FC236}">
              <a16:creationId xmlns:a16="http://schemas.microsoft.com/office/drawing/2014/main" id="{00000000-0008-0000-0000-0000A238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496" name="_x0000_t202" hidden="1">
          <a:extLst>
            <a:ext uri="{FF2B5EF4-FFF2-40B4-BE49-F238E27FC236}">
              <a16:creationId xmlns:a16="http://schemas.microsoft.com/office/drawing/2014/main" id="{00000000-0008-0000-0000-0000A038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494" name="_x0000_t202" hidden="1">
          <a:extLst>
            <a:ext uri="{FF2B5EF4-FFF2-40B4-BE49-F238E27FC236}">
              <a16:creationId xmlns:a16="http://schemas.microsoft.com/office/drawing/2014/main" id="{00000000-0008-0000-0000-00009E38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492" name="_x0000_t202" hidden="1">
          <a:extLst>
            <a:ext uri="{FF2B5EF4-FFF2-40B4-BE49-F238E27FC236}">
              <a16:creationId xmlns:a16="http://schemas.microsoft.com/office/drawing/2014/main" id="{00000000-0008-0000-0000-00009C38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490" name="_x0000_t202" hidden="1">
          <a:extLst>
            <a:ext uri="{FF2B5EF4-FFF2-40B4-BE49-F238E27FC236}">
              <a16:creationId xmlns:a16="http://schemas.microsoft.com/office/drawing/2014/main" id="{00000000-0008-0000-0000-00009A38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488" name="_x0000_t202" hidden="1">
          <a:extLst>
            <a:ext uri="{FF2B5EF4-FFF2-40B4-BE49-F238E27FC236}">
              <a16:creationId xmlns:a16="http://schemas.microsoft.com/office/drawing/2014/main" id="{00000000-0008-0000-0000-00009838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486" name="_x0000_t202" hidden="1">
          <a:extLst>
            <a:ext uri="{FF2B5EF4-FFF2-40B4-BE49-F238E27FC236}">
              <a16:creationId xmlns:a16="http://schemas.microsoft.com/office/drawing/2014/main" id="{00000000-0008-0000-0000-00009638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484" name="_x0000_t202" hidden="1">
          <a:extLst>
            <a:ext uri="{FF2B5EF4-FFF2-40B4-BE49-F238E27FC236}">
              <a16:creationId xmlns:a16="http://schemas.microsoft.com/office/drawing/2014/main" id="{00000000-0008-0000-0000-00009438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482" name="_x0000_t202" hidden="1">
          <a:extLst>
            <a:ext uri="{FF2B5EF4-FFF2-40B4-BE49-F238E27FC236}">
              <a16:creationId xmlns:a16="http://schemas.microsoft.com/office/drawing/2014/main" id="{00000000-0008-0000-0000-00009238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480" name="_x0000_t202" hidden="1">
          <a:extLst>
            <a:ext uri="{FF2B5EF4-FFF2-40B4-BE49-F238E27FC236}">
              <a16:creationId xmlns:a16="http://schemas.microsoft.com/office/drawing/2014/main" id="{00000000-0008-0000-0000-00009038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478" name="_x0000_t202" hidden="1">
          <a:extLst>
            <a:ext uri="{FF2B5EF4-FFF2-40B4-BE49-F238E27FC236}">
              <a16:creationId xmlns:a16="http://schemas.microsoft.com/office/drawing/2014/main" id="{00000000-0008-0000-0000-00008E38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476" name="_x0000_t202" hidden="1">
          <a:extLst>
            <a:ext uri="{FF2B5EF4-FFF2-40B4-BE49-F238E27FC236}">
              <a16:creationId xmlns:a16="http://schemas.microsoft.com/office/drawing/2014/main" id="{00000000-0008-0000-0000-00008C38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474" name="_x0000_t202" hidden="1">
          <a:extLst>
            <a:ext uri="{FF2B5EF4-FFF2-40B4-BE49-F238E27FC236}">
              <a16:creationId xmlns:a16="http://schemas.microsoft.com/office/drawing/2014/main" id="{00000000-0008-0000-0000-00008A38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472" name="_x0000_t202" hidden="1">
          <a:extLst>
            <a:ext uri="{FF2B5EF4-FFF2-40B4-BE49-F238E27FC236}">
              <a16:creationId xmlns:a16="http://schemas.microsoft.com/office/drawing/2014/main" id="{00000000-0008-0000-0000-00008838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470" name="_x0000_t202" hidden="1">
          <a:extLst>
            <a:ext uri="{FF2B5EF4-FFF2-40B4-BE49-F238E27FC236}">
              <a16:creationId xmlns:a16="http://schemas.microsoft.com/office/drawing/2014/main" id="{00000000-0008-0000-0000-00008638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468" name="_x0000_t202" hidden="1">
          <a:extLst>
            <a:ext uri="{FF2B5EF4-FFF2-40B4-BE49-F238E27FC236}">
              <a16:creationId xmlns:a16="http://schemas.microsoft.com/office/drawing/2014/main" id="{00000000-0008-0000-0000-00008438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466" name="_x0000_t202" hidden="1">
          <a:extLst>
            <a:ext uri="{FF2B5EF4-FFF2-40B4-BE49-F238E27FC236}">
              <a16:creationId xmlns:a16="http://schemas.microsoft.com/office/drawing/2014/main" id="{00000000-0008-0000-0000-00008238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464" name="_x0000_t202" hidden="1">
          <a:extLst>
            <a:ext uri="{FF2B5EF4-FFF2-40B4-BE49-F238E27FC236}">
              <a16:creationId xmlns:a16="http://schemas.microsoft.com/office/drawing/2014/main" id="{00000000-0008-0000-0000-00008038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462" name="_x0000_t202" hidden="1">
          <a:extLst>
            <a:ext uri="{FF2B5EF4-FFF2-40B4-BE49-F238E27FC236}">
              <a16:creationId xmlns:a16="http://schemas.microsoft.com/office/drawing/2014/main" id="{00000000-0008-0000-0000-00007E38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460" name="_x0000_t202" hidden="1">
          <a:extLst>
            <a:ext uri="{FF2B5EF4-FFF2-40B4-BE49-F238E27FC236}">
              <a16:creationId xmlns:a16="http://schemas.microsoft.com/office/drawing/2014/main" id="{00000000-0008-0000-0000-00007C38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458" name="_x0000_t202" hidden="1">
          <a:extLst>
            <a:ext uri="{FF2B5EF4-FFF2-40B4-BE49-F238E27FC236}">
              <a16:creationId xmlns:a16="http://schemas.microsoft.com/office/drawing/2014/main" id="{00000000-0008-0000-0000-00007A38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456" name="_x0000_t202" hidden="1">
          <a:extLst>
            <a:ext uri="{FF2B5EF4-FFF2-40B4-BE49-F238E27FC236}">
              <a16:creationId xmlns:a16="http://schemas.microsoft.com/office/drawing/2014/main" id="{00000000-0008-0000-0000-00007838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454" name="_x0000_t202" hidden="1">
          <a:extLst>
            <a:ext uri="{FF2B5EF4-FFF2-40B4-BE49-F238E27FC236}">
              <a16:creationId xmlns:a16="http://schemas.microsoft.com/office/drawing/2014/main" id="{00000000-0008-0000-0000-00007638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452" name="_x0000_t202" hidden="1">
          <a:extLst>
            <a:ext uri="{FF2B5EF4-FFF2-40B4-BE49-F238E27FC236}">
              <a16:creationId xmlns:a16="http://schemas.microsoft.com/office/drawing/2014/main" id="{00000000-0008-0000-0000-00007438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450" name="_x0000_t202" hidden="1">
          <a:extLst>
            <a:ext uri="{FF2B5EF4-FFF2-40B4-BE49-F238E27FC236}">
              <a16:creationId xmlns:a16="http://schemas.microsoft.com/office/drawing/2014/main" id="{00000000-0008-0000-0000-00007238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448" name="_x0000_t202" hidden="1">
          <a:extLst>
            <a:ext uri="{FF2B5EF4-FFF2-40B4-BE49-F238E27FC236}">
              <a16:creationId xmlns:a16="http://schemas.microsoft.com/office/drawing/2014/main" id="{00000000-0008-0000-0000-00007038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446" name="_x0000_t202" hidden="1">
          <a:extLst>
            <a:ext uri="{FF2B5EF4-FFF2-40B4-BE49-F238E27FC236}">
              <a16:creationId xmlns:a16="http://schemas.microsoft.com/office/drawing/2014/main" id="{00000000-0008-0000-0000-00006E38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444" name="_x0000_t202" hidden="1">
          <a:extLst>
            <a:ext uri="{FF2B5EF4-FFF2-40B4-BE49-F238E27FC236}">
              <a16:creationId xmlns:a16="http://schemas.microsoft.com/office/drawing/2014/main" id="{00000000-0008-0000-0000-00006C38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442" name="_x0000_t202" hidden="1">
          <a:extLst>
            <a:ext uri="{FF2B5EF4-FFF2-40B4-BE49-F238E27FC236}">
              <a16:creationId xmlns:a16="http://schemas.microsoft.com/office/drawing/2014/main" id="{00000000-0008-0000-0000-00006A38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440" name="_x0000_t202" hidden="1">
          <a:extLst>
            <a:ext uri="{FF2B5EF4-FFF2-40B4-BE49-F238E27FC236}">
              <a16:creationId xmlns:a16="http://schemas.microsoft.com/office/drawing/2014/main" id="{00000000-0008-0000-0000-00006838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438" name="_x0000_t202" hidden="1">
          <a:extLst>
            <a:ext uri="{FF2B5EF4-FFF2-40B4-BE49-F238E27FC236}">
              <a16:creationId xmlns:a16="http://schemas.microsoft.com/office/drawing/2014/main" id="{00000000-0008-0000-0000-00006638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436" name="_x0000_t202" hidden="1">
          <a:extLst>
            <a:ext uri="{FF2B5EF4-FFF2-40B4-BE49-F238E27FC236}">
              <a16:creationId xmlns:a16="http://schemas.microsoft.com/office/drawing/2014/main" id="{00000000-0008-0000-0000-00006438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434" name="_x0000_t202" hidden="1">
          <a:extLst>
            <a:ext uri="{FF2B5EF4-FFF2-40B4-BE49-F238E27FC236}">
              <a16:creationId xmlns:a16="http://schemas.microsoft.com/office/drawing/2014/main" id="{00000000-0008-0000-0000-00006238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432" name="_x0000_t202" hidden="1">
          <a:extLst>
            <a:ext uri="{FF2B5EF4-FFF2-40B4-BE49-F238E27FC236}">
              <a16:creationId xmlns:a16="http://schemas.microsoft.com/office/drawing/2014/main" id="{00000000-0008-0000-0000-00006038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430" name="_x0000_t202" hidden="1">
          <a:extLst>
            <a:ext uri="{FF2B5EF4-FFF2-40B4-BE49-F238E27FC236}">
              <a16:creationId xmlns:a16="http://schemas.microsoft.com/office/drawing/2014/main" id="{00000000-0008-0000-0000-00005E38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428" name="_x0000_t202" hidden="1">
          <a:extLst>
            <a:ext uri="{FF2B5EF4-FFF2-40B4-BE49-F238E27FC236}">
              <a16:creationId xmlns:a16="http://schemas.microsoft.com/office/drawing/2014/main" id="{00000000-0008-0000-0000-00005C38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426" name="_x0000_t202" hidden="1">
          <a:extLst>
            <a:ext uri="{FF2B5EF4-FFF2-40B4-BE49-F238E27FC236}">
              <a16:creationId xmlns:a16="http://schemas.microsoft.com/office/drawing/2014/main" id="{00000000-0008-0000-0000-00005A38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424" name="_x0000_t202" hidden="1">
          <a:extLst>
            <a:ext uri="{FF2B5EF4-FFF2-40B4-BE49-F238E27FC236}">
              <a16:creationId xmlns:a16="http://schemas.microsoft.com/office/drawing/2014/main" id="{00000000-0008-0000-0000-00005838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422" name="_x0000_t202" hidden="1">
          <a:extLst>
            <a:ext uri="{FF2B5EF4-FFF2-40B4-BE49-F238E27FC236}">
              <a16:creationId xmlns:a16="http://schemas.microsoft.com/office/drawing/2014/main" id="{00000000-0008-0000-0000-00005638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420" name="_x0000_t202" hidden="1">
          <a:extLst>
            <a:ext uri="{FF2B5EF4-FFF2-40B4-BE49-F238E27FC236}">
              <a16:creationId xmlns:a16="http://schemas.microsoft.com/office/drawing/2014/main" id="{00000000-0008-0000-0000-00005438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418" name="_x0000_t202" hidden="1">
          <a:extLst>
            <a:ext uri="{FF2B5EF4-FFF2-40B4-BE49-F238E27FC236}">
              <a16:creationId xmlns:a16="http://schemas.microsoft.com/office/drawing/2014/main" id="{00000000-0008-0000-0000-00005238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416" name="_x0000_t202" hidden="1">
          <a:extLst>
            <a:ext uri="{FF2B5EF4-FFF2-40B4-BE49-F238E27FC236}">
              <a16:creationId xmlns:a16="http://schemas.microsoft.com/office/drawing/2014/main" id="{00000000-0008-0000-0000-00005038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414" name="_x0000_t202" hidden="1">
          <a:extLst>
            <a:ext uri="{FF2B5EF4-FFF2-40B4-BE49-F238E27FC236}">
              <a16:creationId xmlns:a16="http://schemas.microsoft.com/office/drawing/2014/main" id="{00000000-0008-0000-0000-00004E38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412" name="_x0000_t202" hidden="1">
          <a:extLst>
            <a:ext uri="{FF2B5EF4-FFF2-40B4-BE49-F238E27FC236}">
              <a16:creationId xmlns:a16="http://schemas.microsoft.com/office/drawing/2014/main" id="{00000000-0008-0000-0000-00004C38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410" name="_x0000_t202" hidden="1">
          <a:extLst>
            <a:ext uri="{FF2B5EF4-FFF2-40B4-BE49-F238E27FC236}">
              <a16:creationId xmlns:a16="http://schemas.microsoft.com/office/drawing/2014/main" id="{00000000-0008-0000-0000-00004A38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408" name="_x0000_t202" hidden="1">
          <a:extLst>
            <a:ext uri="{FF2B5EF4-FFF2-40B4-BE49-F238E27FC236}">
              <a16:creationId xmlns:a16="http://schemas.microsoft.com/office/drawing/2014/main" id="{00000000-0008-0000-0000-00004838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406" name="_x0000_t202" hidden="1">
          <a:extLst>
            <a:ext uri="{FF2B5EF4-FFF2-40B4-BE49-F238E27FC236}">
              <a16:creationId xmlns:a16="http://schemas.microsoft.com/office/drawing/2014/main" id="{00000000-0008-0000-0000-00004638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404" name="_x0000_t202" hidden="1">
          <a:extLst>
            <a:ext uri="{FF2B5EF4-FFF2-40B4-BE49-F238E27FC236}">
              <a16:creationId xmlns:a16="http://schemas.microsoft.com/office/drawing/2014/main" id="{00000000-0008-0000-0000-00004438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402" name="_x0000_t202" hidden="1">
          <a:extLst>
            <a:ext uri="{FF2B5EF4-FFF2-40B4-BE49-F238E27FC236}">
              <a16:creationId xmlns:a16="http://schemas.microsoft.com/office/drawing/2014/main" id="{00000000-0008-0000-0000-00004238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400" name="_x0000_t202" hidden="1">
          <a:extLst>
            <a:ext uri="{FF2B5EF4-FFF2-40B4-BE49-F238E27FC236}">
              <a16:creationId xmlns:a16="http://schemas.microsoft.com/office/drawing/2014/main" id="{00000000-0008-0000-0000-00004038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398" name="_x0000_t202" hidden="1">
          <a:extLst>
            <a:ext uri="{FF2B5EF4-FFF2-40B4-BE49-F238E27FC236}">
              <a16:creationId xmlns:a16="http://schemas.microsoft.com/office/drawing/2014/main" id="{00000000-0008-0000-0000-00003E38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396" name="_x0000_t202" hidden="1">
          <a:extLst>
            <a:ext uri="{FF2B5EF4-FFF2-40B4-BE49-F238E27FC236}">
              <a16:creationId xmlns:a16="http://schemas.microsoft.com/office/drawing/2014/main" id="{00000000-0008-0000-0000-00003C38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394" name="_x0000_t202" hidden="1">
          <a:extLst>
            <a:ext uri="{FF2B5EF4-FFF2-40B4-BE49-F238E27FC236}">
              <a16:creationId xmlns:a16="http://schemas.microsoft.com/office/drawing/2014/main" id="{00000000-0008-0000-0000-00003A38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392" name="_x0000_t202" hidden="1">
          <a:extLst>
            <a:ext uri="{FF2B5EF4-FFF2-40B4-BE49-F238E27FC236}">
              <a16:creationId xmlns:a16="http://schemas.microsoft.com/office/drawing/2014/main" id="{00000000-0008-0000-0000-00003838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390" name="_x0000_t202" hidden="1">
          <a:extLst>
            <a:ext uri="{FF2B5EF4-FFF2-40B4-BE49-F238E27FC236}">
              <a16:creationId xmlns:a16="http://schemas.microsoft.com/office/drawing/2014/main" id="{00000000-0008-0000-0000-00003638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388" name="_x0000_t202" hidden="1">
          <a:extLst>
            <a:ext uri="{FF2B5EF4-FFF2-40B4-BE49-F238E27FC236}">
              <a16:creationId xmlns:a16="http://schemas.microsoft.com/office/drawing/2014/main" id="{00000000-0008-0000-0000-00003438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386" name="_x0000_t202" hidden="1">
          <a:extLst>
            <a:ext uri="{FF2B5EF4-FFF2-40B4-BE49-F238E27FC236}">
              <a16:creationId xmlns:a16="http://schemas.microsoft.com/office/drawing/2014/main" id="{00000000-0008-0000-0000-00003238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384" name="_x0000_t202" hidden="1">
          <a:extLst>
            <a:ext uri="{FF2B5EF4-FFF2-40B4-BE49-F238E27FC236}">
              <a16:creationId xmlns:a16="http://schemas.microsoft.com/office/drawing/2014/main" id="{00000000-0008-0000-0000-00003038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382" name="_x0000_t202" hidden="1">
          <a:extLst>
            <a:ext uri="{FF2B5EF4-FFF2-40B4-BE49-F238E27FC236}">
              <a16:creationId xmlns:a16="http://schemas.microsoft.com/office/drawing/2014/main" id="{00000000-0008-0000-0000-00002E38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380" name="_x0000_t202" hidden="1">
          <a:extLst>
            <a:ext uri="{FF2B5EF4-FFF2-40B4-BE49-F238E27FC236}">
              <a16:creationId xmlns:a16="http://schemas.microsoft.com/office/drawing/2014/main" id="{00000000-0008-0000-0000-00002C38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378" name="_x0000_t202" hidden="1">
          <a:extLst>
            <a:ext uri="{FF2B5EF4-FFF2-40B4-BE49-F238E27FC236}">
              <a16:creationId xmlns:a16="http://schemas.microsoft.com/office/drawing/2014/main" id="{00000000-0008-0000-0000-00002A38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376" name="_x0000_t202" hidden="1">
          <a:extLst>
            <a:ext uri="{FF2B5EF4-FFF2-40B4-BE49-F238E27FC236}">
              <a16:creationId xmlns:a16="http://schemas.microsoft.com/office/drawing/2014/main" id="{00000000-0008-0000-0000-00002838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374" name="_x0000_t202" hidden="1">
          <a:extLst>
            <a:ext uri="{FF2B5EF4-FFF2-40B4-BE49-F238E27FC236}">
              <a16:creationId xmlns:a16="http://schemas.microsoft.com/office/drawing/2014/main" id="{00000000-0008-0000-0000-00002638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372" name="_x0000_t202" hidden="1">
          <a:extLst>
            <a:ext uri="{FF2B5EF4-FFF2-40B4-BE49-F238E27FC236}">
              <a16:creationId xmlns:a16="http://schemas.microsoft.com/office/drawing/2014/main" id="{00000000-0008-0000-0000-00002438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370" name="_x0000_t202" hidden="1">
          <a:extLst>
            <a:ext uri="{FF2B5EF4-FFF2-40B4-BE49-F238E27FC236}">
              <a16:creationId xmlns:a16="http://schemas.microsoft.com/office/drawing/2014/main" id="{00000000-0008-0000-0000-00002238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368" name="_x0000_t202" hidden="1">
          <a:extLst>
            <a:ext uri="{FF2B5EF4-FFF2-40B4-BE49-F238E27FC236}">
              <a16:creationId xmlns:a16="http://schemas.microsoft.com/office/drawing/2014/main" id="{00000000-0008-0000-0000-00002038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366" name="_x0000_t202" hidden="1">
          <a:extLst>
            <a:ext uri="{FF2B5EF4-FFF2-40B4-BE49-F238E27FC236}">
              <a16:creationId xmlns:a16="http://schemas.microsoft.com/office/drawing/2014/main" id="{00000000-0008-0000-0000-00001E38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364" name="_x0000_t202" hidden="1">
          <a:extLst>
            <a:ext uri="{FF2B5EF4-FFF2-40B4-BE49-F238E27FC236}">
              <a16:creationId xmlns:a16="http://schemas.microsoft.com/office/drawing/2014/main" id="{00000000-0008-0000-0000-00001C38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362" name="_x0000_t202" hidden="1">
          <a:extLst>
            <a:ext uri="{FF2B5EF4-FFF2-40B4-BE49-F238E27FC236}">
              <a16:creationId xmlns:a16="http://schemas.microsoft.com/office/drawing/2014/main" id="{00000000-0008-0000-0000-00001A38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360" name="_x0000_t202" hidden="1">
          <a:extLst>
            <a:ext uri="{FF2B5EF4-FFF2-40B4-BE49-F238E27FC236}">
              <a16:creationId xmlns:a16="http://schemas.microsoft.com/office/drawing/2014/main" id="{00000000-0008-0000-0000-00001838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358" name="_x0000_t202" hidden="1">
          <a:extLst>
            <a:ext uri="{FF2B5EF4-FFF2-40B4-BE49-F238E27FC236}">
              <a16:creationId xmlns:a16="http://schemas.microsoft.com/office/drawing/2014/main" id="{00000000-0008-0000-0000-00001638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356" name="_x0000_t202" hidden="1">
          <a:extLst>
            <a:ext uri="{FF2B5EF4-FFF2-40B4-BE49-F238E27FC236}">
              <a16:creationId xmlns:a16="http://schemas.microsoft.com/office/drawing/2014/main" id="{00000000-0008-0000-0000-00001438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354" name="_x0000_t202" hidden="1">
          <a:extLst>
            <a:ext uri="{FF2B5EF4-FFF2-40B4-BE49-F238E27FC236}">
              <a16:creationId xmlns:a16="http://schemas.microsoft.com/office/drawing/2014/main" id="{00000000-0008-0000-0000-00001238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352" name="_x0000_t202" hidden="1">
          <a:extLst>
            <a:ext uri="{FF2B5EF4-FFF2-40B4-BE49-F238E27FC236}">
              <a16:creationId xmlns:a16="http://schemas.microsoft.com/office/drawing/2014/main" id="{00000000-0008-0000-0000-00001038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350" name="_x0000_t202" hidden="1">
          <a:extLst>
            <a:ext uri="{FF2B5EF4-FFF2-40B4-BE49-F238E27FC236}">
              <a16:creationId xmlns:a16="http://schemas.microsoft.com/office/drawing/2014/main" id="{00000000-0008-0000-0000-00000E38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348" name="_x0000_t202" hidden="1">
          <a:extLst>
            <a:ext uri="{FF2B5EF4-FFF2-40B4-BE49-F238E27FC236}">
              <a16:creationId xmlns:a16="http://schemas.microsoft.com/office/drawing/2014/main" id="{00000000-0008-0000-0000-00000C38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346" name="_x0000_t202" hidden="1">
          <a:extLst>
            <a:ext uri="{FF2B5EF4-FFF2-40B4-BE49-F238E27FC236}">
              <a16:creationId xmlns:a16="http://schemas.microsoft.com/office/drawing/2014/main" id="{00000000-0008-0000-0000-00000A38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344" name="_x0000_t202" hidden="1">
          <a:extLst>
            <a:ext uri="{FF2B5EF4-FFF2-40B4-BE49-F238E27FC236}">
              <a16:creationId xmlns:a16="http://schemas.microsoft.com/office/drawing/2014/main" id="{00000000-0008-0000-0000-00000838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342" name="_x0000_t202" hidden="1">
          <a:extLst>
            <a:ext uri="{FF2B5EF4-FFF2-40B4-BE49-F238E27FC236}">
              <a16:creationId xmlns:a16="http://schemas.microsoft.com/office/drawing/2014/main" id="{00000000-0008-0000-0000-00000638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340" name="_x0000_t202" hidden="1">
          <a:extLst>
            <a:ext uri="{FF2B5EF4-FFF2-40B4-BE49-F238E27FC236}">
              <a16:creationId xmlns:a16="http://schemas.microsoft.com/office/drawing/2014/main" id="{00000000-0008-0000-0000-00000438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338" name="_x0000_t202" hidden="1">
          <a:extLst>
            <a:ext uri="{FF2B5EF4-FFF2-40B4-BE49-F238E27FC236}">
              <a16:creationId xmlns:a16="http://schemas.microsoft.com/office/drawing/2014/main" id="{00000000-0008-0000-0000-00000238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336" name="_x0000_t202" hidden="1">
          <a:extLst>
            <a:ext uri="{FF2B5EF4-FFF2-40B4-BE49-F238E27FC236}">
              <a16:creationId xmlns:a16="http://schemas.microsoft.com/office/drawing/2014/main" id="{00000000-0008-0000-0000-00000038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334" name="_x0000_t202" hidden="1">
          <a:extLst>
            <a:ext uri="{FF2B5EF4-FFF2-40B4-BE49-F238E27FC236}">
              <a16:creationId xmlns:a16="http://schemas.microsoft.com/office/drawing/2014/main" id="{00000000-0008-0000-0000-0000FE3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332" name="_x0000_t202" hidden="1">
          <a:extLst>
            <a:ext uri="{FF2B5EF4-FFF2-40B4-BE49-F238E27FC236}">
              <a16:creationId xmlns:a16="http://schemas.microsoft.com/office/drawing/2014/main" id="{00000000-0008-0000-0000-0000FC3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330" name="_x0000_t202" hidden="1">
          <a:extLst>
            <a:ext uri="{FF2B5EF4-FFF2-40B4-BE49-F238E27FC236}">
              <a16:creationId xmlns:a16="http://schemas.microsoft.com/office/drawing/2014/main" id="{00000000-0008-0000-0000-0000FA3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328" name="_x0000_t202" hidden="1">
          <a:extLst>
            <a:ext uri="{FF2B5EF4-FFF2-40B4-BE49-F238E27FC236}">
              <a16:creationId xmlns:a16="http://schemas.microsoft.com/office/drawing/2014/main" id="{00000000-0008-0000-0000-0000F83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326" name="_x0000_t202" hidden="1">
          <a:extLst>
            <a:ext uri="{FF2B5EF4-FFF2-40B4-BE49-F238E27FC236}">
              <a16:creationId xmlns:a16="http://schemas.microsoft.com/office/drawing/2014/main" id="{00000000-0008-0000-0000-0000F63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324" name="_x0000_t202" hidden="1">
          <a:extLst>
            <a:ext uri="{FF2B5EF4-FFF2-40B4-BE49-F238E27FC236}">
              <a16:creationId xmlns:a16="http://schemas.microsoft.com/office/drawing/2014/main" id="{00000000-0008-0000-0000-0000F43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322" name="_x0000_t202" hidden="1">
          <a:extLst>
            <a:ext uri="{FF2B5EF4-FFF2-40B4-BE49-F238E27FC236}">
              <a16:creationId xmlns:a16="http://schemas.microsoft.com/office/drawing/2014/main" id="{00000000-0008-0000-0000-0000F23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320" name="_x0000_t202" hidden="1">
          <a:extLst>
            <a:ext uri="{FF2B5EF4-FFF2-40B4-BE49-F238E27FC236}">
              <a16:creationId xmlns:a16="http://schemas.microsoft.com/office/drawing/2014/main" id="{00000000-0008-0000-0000-0000F03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318" name="_x0000_t202" hidden="1">
          <a:extLst>
            <a:ext uri="{FF2B5EF4-FFF2-40B4-BE49-F238E27FC236}">
              <a16:creationId xmlns:a16="http://schemas.microsoft.com/office/drawing/2014/main" id="{00000000-0008-0000-0000-0000EE3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316" name="_x0000_t202" hidden="1">
          <a:extLst>
            <a:ext uri="{FF2B5EF4-FFF2-40B4-BE49-F238E27FC236}">
              <a16:creationId xmlns:a16="http://schemas.microsoft.com/office/drawing/2014/main" id="{00000000-0008-0000-0000-0000EC3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314" name="_x0000_t202" hidden="1">
          <a:extLst>
            <a:ext uri="{FF2B5EF4-FFF2-40B4-BE49-F238E27FC236}">
              <a16:creationId xmlns:a16="http://schemas.microsoft.com/office/drawing/2014/main" id="{00000000-0008-0000-0000-0000EA3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312" name="_x0000_t202" hidden="1">
          <a:extLst>
            <a:ext uri="{FF2B5EF4-FFF2-40B4-BE49-F238E27FC236}">
              <a16:creationId xmlns:a16="http://schemas.microsoft.com/office/drawing/2014/main" id="{00000000-0008-0000-0000-0000E83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310" name="_x0000_t202" hidden="1">
          <a:extLst>
            <a:ext uri="{FF2B5EF4-FFF2-40B4-BE49-F238E27FC236}">
              <a16:creationId xmlns:a16="http://schemas.microsoft.com/office/drawing/2014/main" id="{00000000-0008-0000-0000-0000E63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308" name="_x0000_t202" hidden="1">
          <a:extLst>
            <a:ext uri="{FF2B5EF4-FFF2-40B4-BE49-F238E27FC236}">
              <a16:creationId xmlns:a16="http://schemas.microsoft.com/office/drawing/2014/main" id="{00000000-0008-0000-0000-0000E43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306" name="_x0000_t202" hidden="1">
          <a:extLst>
            <a:ext uri="{FF2B5EF4-FFF2-40B4-BE49-F238E27FC236}">
              <a16:creationId xmlns:a16="http://schemas.microsoft.com/office/drawing/2014/main" id="{00000000-0008-0000-0000-0000E23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304" name="_x0000_t202" hidden="1">
          <a:extLst>
            <a:ext uri="{FF2B5EF4-FFF2-40B4-BE49-F238E27FC236}">
              <a16:creationId xmlns:a16="http://schemas.microsoft.com/office/drawing/2014/main" id="{00000000-0008-0000-0000-0000E03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302" name="_x0000_t202" hidden="1">
          <a:extLst>
            <a:ext uri="{FF2B5EF4-FFF2-40B4-BE49-F238E27FC236}">
              <a16:creationId xmlns:a16="http://schemas.microsoft.com/office/drawing/2014/main" id="{00000000-0008-0000-0000-0000DE3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300" name="_x0000_t202" hidden="1">
          <a:extLst>
            <a:ext uri="{FF2B5EF4-FFF2-40B4-BE49-F238E27FC236}">
              <a16:creationId xmlns:a16="http://schemas.microsoft.com/office/drawing/2014/main" id="{00000000-0008-0000-0000-0000DC3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298" name="_x0000_t202" hidden="1">
          <a:extLst>
            <a:ext uri="{FF2B5EF4-FFF2-40B4-BE49-F238E27FC236}">
              <a16:creationId xmlns:a16="http://schemas.microsoft.com/office/drawing/2014/main" id="{00000000-0008-0000-0000-0000DA3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296" name="_x0000_t202" hidden="1">
          <a:extLst>
            <a:ext uri="{FF2B5EF4-FFF2-40B4-BE49-F238E27FC236}">
              <a16:creationId xmlns:a16="http://schemas.microsoft.com/office/drawing/2014/main" id="{00000000-0008-0000-0000-0000D83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294" name="_x0000_t202" hidden="1">
          <a:extLst>
            <a:ext uri="{FF2B5EF4-FFF2-40B4-BE49-F238E27FC236}">
              <a16:creationId xmlns:a16="http://schemas.microsoft.com/office/drawing/2014/main" id="{00000000-0008-0000-0000-0000D63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292" name="_x0000_t202" hidden="1">
          <a:extLst>
            <a:ext uri="{FF2B5EF4-FFF2-40B4-BE49-F238E27FC236}">
              <a16:creationId xmlns:a16="http://schemas.microsoft.com/office/drawing/2014/main" id="{00000000-0008-0000-0000-0000D43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290" name="_x0000_t202" hidden="1">
          <a:extLst>
            <a:ext uri="{FF2B5EF4-FFF2-40B4-BE49-F238E27FC236}">
              <a16:creationId xmlns:a16="http://schemas.microsoft.com/office/drawing/2014/main" id="{00000000-0008-0000-0000-0000D23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288" name="_x0000_t202" hidden="1">
          <a:extLst>
            <a:ext uri="{FF2B5EF4-FFF2-40B4-BE49-F238E27FC236}">
              <a16:creationId xmlns:a16="http://schemas.microsoft.com/office/drawing/2014/main" id="{00000000-0008-0000-0000-0000D03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286" name="_x0000_t202" hidden="1">
          <a:extLst>
            <a:ext uri="{FF2B5EF4-FFF2-40B4-BE49-F238E27FC236}">
              <a16:creationId xmlns:a16="http://schemas.microsoft.com/office/drawing/2014/main" id="{00000000-0008-0000-0000-0000CE3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284" name="_x0000_t202" hidden="1">
          <a:extLst>
            <a:ext uri="{FF2B5EF4-FFF2-40B4-BE49-F238E27FC236}">
              <a16:creationId xmlns:a16="http://schemas.microsoft.com/office/drawing/2014/main" id="{00000000-0008-0000-0000-0000CC3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282" name="_x0000_t202" hidden="1">
          <a:extLst>
            <a:ext uri="{FF2B5EF4-FFF2-40B4-BE49-F238E27FC236}">
              <a16:creationId xmlns:a16="http://schemas.microsoft.com/office/drawing/2014/main" id="{00000000-0008-0000-0000-0000CA3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280" name="_x0000_t202" hidden="1">
          <a:extLst>
            <a:ext uri="{FF2B5EF4-FFF2-40B4-BE49-F238E27FC236}">
              <a16:creationId xmlns:a16="http://schemas.microsoft.com/office/drawing/2014/main" id="{00000000-0008-0000-0000-0000C83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278" name="_x0000_t202" hidden="1">
          <a:extLst>
            <a:ext uri="{FF2B5EF4-FFF2-40B4-BE49-F238E27FC236}">
              <a16:creationId xmlns:a16="http://schemas.microsoft.com/office/drawing/2014/main" id="{00000000-0008-0000-0000-0000C63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276" name="_x0000_t202" hidden="1">
          <a:extLst>
            <a:ext uri="{FF2B5EF4-FFF2-40B4-BE49-F238E27FC236}">
              <a16:creationId xmlns:a16="http://schemas.microsoft.com/office/drawing/2014/main" id="{00000000-0008-0000-0000-0000C43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274" name="_x0000_t202" hidden="1">
          <a:extLst>
            <a:ext uri="{FF2B5EF4-FFF2-40B4-BE49-F238E27FC236}">
              <a16:creationId xmlns:a16="http://schemas.microsoft.com/office/drawing/2014/main" id="{00000000-0008-0000-0000-0000C23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272" name="_x0000_t202" hidden="1">
          <a:extLst>
            <a:ext uri="{FF2B5EF4-FFF2-40B4-BE49-F238E27FC236}">
              <a16:creationId xmlns:a16="http://schemas.microsoft.com/office/drawing/2014/main" id="{00000000-0008-0000-0000-0000C03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270" name="_x0000_t202" hidden="1">
          <a:extLst>
            <a:ext uri="{FF2B5EF4-FFF2-40B4-BE49-F238E27FC236}">
              <a16:creationId xmlns:a16="http://schemas.microsoft.com/office/drawing/2014/main" id="{00000000-0008-0000-0000-0000BE3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268" name="_x0000_t202" hidden="1">
          <a:extLst>
            <a:ext uri="{FF2B5EF4-FFF2-40B4-BE49-F238E27FC236}">
              <a16:creationId xmlns:a16="http://schemas.microsoft.com/office/drawing/2014/main" id="{00000000-0008-0000-0000-0000BC3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266" name="_x0000_t202" hidden="1">
          <a:extLst>
            <a:ext uri="{FF2B5EF4-FFF2-40B4-BE49-F238E27FC236}">
              <a16:creationId xmlns:a16="http://schemas.microsoft.com/office/drawing/2014/main" id="{00000000-0008-0000-0000-0000BA3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264" name="_x0000_t202" hidden="1">
          <a:extLst>
            <a:ext uri="{FF2B5EF4-FFF2-40B4-BE49-F238E27FC236}">
              <a16:creationId xmlns:a16="http://schemas.microsoft.com/office/drawing/2014/main" id="{00000000-0008-0000-0000-0000B83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262" name="_x0000_t202" hidden="1">
          <a:extLst>
            <a:ext uri="{FF2B5EF4-FFF2-40B4-BE49-F238E27FC236}">
              <a16:creationId xmlns:a16="http://schemas.microsoft.com/office/drawing/2014/main" id="{00000000-0008-0000-0000-0000B63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260" name="_x0000_t202" hidden="1">
          <a:extLst>
            <a:ext uri="{FF2B5EF4-FFF2-40B4-BE49-F238E27FC236}">
              <a16:creationId xmlns:a16="http://schemas.microsoft.com/office/drawing/2014/main" id="{00000000-0008-0000-0000-0000B43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258" name="_x0000_t202" hidden="1">
          <a:extLst>
            <a:ext uri="{FF2B5EF4-FFF2-40B4-BE49-F238E27FC236}">
              <a16:creationId xmlns:a16="http://schemas.microsoft.com/office/drawing/2014/main" id="{00000000-0008-0000-0000-0000B23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256" name="_x0000_t202" hidden="1">
          <a:extLst>
            <a:ext uri="{FF2B5EF4-FFF2-40B4-BE49-F238E27FC236}">
              <a16:creationId xmlns:a16="http://schemas.microsoft.com/office/drawing/2014/main" id="{00000000-0008-0000-0000-0000B03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254" name="_x0000_t202" hidden="1">
          <a:extLst>
            <a:ext uri="{FF2B5EF4-FFF2-40B4-BE49-F238E27FC236}">
              <a16:creationId xmlns:a16="http://schemas.microsoft.com/office/drawing/2014/main" id="{00000000-0008-0000-0000-0000AE3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252" name="_x0000_t202" hidden="1">
          <a:extLst>
            <a:ext uri="{FF2B5EF4-FFF2-40B4-BE49-F238E27FC236}">
              <a16:creationId xmlns:a16="http://schemas.microsoft.com/office/drawing/2014/main" id="{00000000-0008-0000-0000-0000AC3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250" name="_x0000_t202" hidden="1">
          <a:extLst>
            <a:ext uri="{FF2B5EF4-FFF2-40B4-BE49-F238E27FC236}">
              <a16:creationId xmlns:a16="http://schemas.microsoft.com/office/drawing/2014/main" id="{00000000-0008-0000-0000-0000AA3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248" name="_x0000_t202" hidden="1">
          <a:extLst>
            <a:ext uri="{FF2B5EF4-FFF2-40B4-BE49-F238E27FC236}">
              <a16:creationId xmlns:a16="http://schemas.microsoft.com/office/drawing/2014/main" id="{00000000-0008-0000-0000-0000A83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246" name="_x0000_t202" hidden="1">
          <a:extLst>
            <a:ext uri="{FF2B5EF4-FFF2-40B4-BE49-F238E27FC236}">
              <a16:creationId xmlns:a16="http://schemas.microsoft.com/office/drawing/2014/main" id="{00000000-0008-0000-0000-0000A63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244" name="_x0000_t202" hidden="1">
          <a:extLst>
            <a:ext uri="{FF2B5EF4-FFF2-40B4-BE49-F238E27FC236}">
              <a16:creationId xmlns:a16="http://schemas.microsoft.com/office/drawing/2014/main" id="{00000000-0008-0000-0000-0000A43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242" name="_x0000_t202" hidden="1">
          <a:extLst>
            <a:ext uri="{FF2B5EF4-FFF2-40B4-BE49-F238E27FC236}">
              <a16:creationId xmlns:a16="http://schemas.microsoft.com/office/drawing/2014/main" id="{00000000-0008-0000-0000-0000A23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240" name="_x0000_t202" hidden="1">
          <a:extLst>
            <a:ext uri="{FF2B5EF4-FFF2-40B4-BE49-F238E27FC236}">
              <a16:creationId xmlns:a16="http://schemas.microsoft.com/office/drawing/2014/main" id="{00000000-0008-0000-0000-0000A03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238" name="_x0000_t202" hidden="1">
          <a:extLst>
            <a:ext uri="{FF2B5EF4-FFF2-40B4-BE49-F238E27FC236}">
              <a16:creationId xmlns:a16="http://schemas.microsoft.com/office/drawing/2014/main" id="{00000000-0008-0000-0000-00009E3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236" name="_x0000_t202" hidden="1">
          <a:extLst>
            <a:ext uri="{FF2B5EF4-FFF2-40B4-BE49-F238E27FC236}">
              <a16:creationId xmlns:a16="http://schemas.microsoft.com/office/drawing/2014/main" id="{00000000-0008-0000-0000-00009C3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234" name="_x0000_t202" hidden="1">
          <a:extLst>
            <a:ext uri="{FF2B5EF4-FFF2-40B4-BE49-F238E27FC236}">
              <a16:creationId xmlns:a16="http://schemas.microsoft.com/office/drawing/2014/main" id="{00000000-0008-0000-0000-00009A3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232" name="_x0000_t202" hidden="1">
          <a:extLst>
            <a:ext uri="{FF2B5EF4-FFF2-40B4-BE49-F238E27FC236}">
              <a16:creationId xmlns:a16="http://schemas.microsoft.com/office/drawing/2014/main" id="{00000000-0008-0000-0000-0000983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230" name="_x0000_t202" hidden="1">
          <a:extLst>
            <a:ext uri="{FF2B5EF4-FFF2-40B4-BE49-F238E27FC236}">
              <a16:creationId xmlns:a16="http://schemas.microsoft.com/office/drawing/2014/main" id="{00000000-0008-0000-0000-0000963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228" name="_x0000_t202" hidden="1">
          <a:extLst>
            <a:ext uri="{FF2B5EF4-FFF2-40B4-BE49-F238E27FC236}">
              <a16:creationId xmlns:a16="http://schemas.microsoft.com/office/drawing/2014/main" id="{00000000-0008-0000-0000-0000943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226" name="_x0000_t202" hidden="1">
          <a:extLst>
            <a:ext uri="{FF2B5EF4-FFF2-40B4-BE49-F238E27FC236}">
              <a16:creationId xmlns:a16="http://schemas.microsoft.com/office/drawing/2014/main" id="{00000000-0008-0000-0000-0000923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224" name="_x0000_t202" hidden="1">
          <a:extLst>
            <a:ext uri="{FF2B5EF4-FFF2-40B4-BE49-F238E27FC236}">
              <a16:creationId xmlns:a16="http://schemas.microsoft.com/office/drawing/2014/main" id="{00000000-0008-0000-0000-0000903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222" name="_x0000_t202" hidden="1">
          <a:extLst>
            <a:ext uri="{FF2B5EF4-FFF2-40B4-BE49-F238E27FC236}">
              <a16:creationId xmlns:a16="http://schemas.microsoft.com/office/drawing/2014/main" id="{00000000-0008-0000-0000-00008E3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220" name="_x0000_t202" hidden="1">
          <a:extLst>
            <a:ext uri="{FF2B5EF4-FFF2-40B4-BE49-F238E27FC236}">
              <a16:creationId xmlns:a16="http://schemas.microsoft.com/office/drawing/2014/main" id="{00000000-0008-0000-0000-00008C3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218" name="_x0000_t202" hidden="1">
          <a:extLst>
            <a:ext uri="{FF2B5EF4-FFF2-40B4-BE49-F238E27FC236}">
              <a16:creationId xmlns:a16="http://schemas.microsoft.com/office/drawing/2014/main" id="{00000000-0008-0000-0000-00008A3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216" name="_x0000_t202" hidden="1">
          <a:extLst>
            <a:ext uri="{FF2B5EF4-FFF2-40B4-BE49-F238E27FC236}">
              <a16:creationId xmlns:a16="http://schemas.microsoft.com/office/drawing/2014/main" id="{00000000-0008-0000-0000-0000883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214" name="_x0000_t202" hidden="1">
          <a:extLst>
            <a:ext uri="{FF2B5EF4-FFF2-40B4-BE49-F238E27FC236}">
              <a16:creationId xmlns:a16="http://schemas.microsoft.com/office/drawing/2014/main" id="{00000000-0008-0000-0000-0000863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212" name="_x0000_t202" hidden="1">
          <a:extLst>
            <a:ext uri="{FF2B5EF4-FFF2-40B4-BE49-F238E27FC236}">
              <a16:creationId xmlns:a16="http://schemas.microsoft.com/office/drawing/2014/main" id="{00000000-0008-0000-0000-0000843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210" name="_x0000_t202" hidden="1">
          <a:extLst>
            <a:ext uri="{FF2B5EF4-FFF2-40B4-BE49-F238E27FC236}">
              <a16:creationId xmlns:a16="http://schemas.microsoft.com/office/drawing/2014/main" id="{00000000-0008-0000-0000-0000823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208" name="_x0000_t202" hidden="1">
          <a:extLst>
            <a:ext uri="{FF2B5EF4-FFF2-40B4-BE49-F238E27FC236}">
              <a16:creationId xmlns:a16="http://schemas.microsoft.com/office/drawing/2014/main" id="{00000000-0008-0000-0000-0000803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206" name="_x0000_t202" hidden="1">
          <a:extLst>
            <a:ext uri="{FF2B5EF4-FFF2-40B4-BE49-F238E27FC236}">
              <a16:creationId xmlns:a16="http://schemas.microsoft.com/office/drawing/2014/main" id="{00000000-0008-0000-0000-00007E3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204" name="_x0000_t202" hidden="1">
          <a:extLst>
            <a:ext uri="{FF2B5EF4-FFF2-40B4-BE49-F238E27FC236}">
              <a16:creationId xmlns:a16="http://schemas.microsoft.com/office/drawing/2014/main" id="{00000000-0008-0000-0000-00007C3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202" name="_x0000_t202" hidden="1">
          <a:extLst>
            <a:ext uri="{FF2B5EF4-FFF2-40B4-BE49-F238E27FC236}">
              <a16:creationId xmlns:a16="http://schemas.microsoft.com/office/drawing/2014/main" id="{00000000-0008-0000-0000-00007A3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200" name="_x0000_t202" hidden="1">
          <a:extLst>
            <a:ext uri="{FF2B5EF4-FFF2-40B4-BE49-F238E27FC236}">
              <a16:creationId xmlns:a16="http://schemas.microsoft.com/office/drawing/2014/main" id="{00000000-0008-0000-0000-0000783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198" name="_x0000_t202" hidden="1">
          <a:extLst>
            <a:ext uri="{FF2B5EF4-FFF2-40B4-BE49-F238E27FC236}">
              <a16:creationId xmlns:a16="http://schemas.microsoft.com/office/drawing/2014/main" id="{00000000-0008-0000-0000-0000763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196" name="_x0000_t202" hidden="1">
          <a:extLst>
            <a:ext uri="{FF2B5EF4-FFF2-40B4-BE49-F238E27FC236}">
              <a16:creationId xmlns:a16="http://schemas.microsoft.com/office/drawing/2014/main" id="{00000000-0008-0000-0000-0000743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194" name="_x0000_t202" hidden="1">
          <a:extLst>
            <a:ext uri="{FF2B5EF4-FFF2-40B4-BE49-F238E27FC236}">
              <a16:creationId xmlns:a16="http://schemas.microsoft.com/office/drawing/2014/main" id="{00000000-0008-0000-0000-0000723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192" name="_x0000_t202" hidden="1">
          <a:extLst>
            <a:ext uri="{FF2B5EF4-FFF2-40B4-BE49-F238E27FC236}">
              <a16:creationId xmlns:a16="http://schemas.microsoft.com/office/drawing/2014/main" id="{00000000-0008-0000-0000-0000703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190" name="_x0000_t202" hidden="1">
          <a:extLst>
            <a:ext uri="{FF2B5EF4-FFF2-40B4-BE49-F238E27FC236}">
              <a16:creationId xmlns:a16="http://schemas.microsoft.com/office/drawing/2014/main" id="{00000000-0008-0000-0000-00006E3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188" name="_x0000_t202" hidden="1">
          <a:extLst>
            <a:ext uri="{FF2B5EF4-FFF2-40B4-BE49-F238E27FC236}">
              <a16:creationId xmlns:a16="http://schemas.microsoft.com/office/drawing/2014/main" id="{00000000-0008-0000-0000-00006C3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186" name="_x0000_t202" hidden="1">
          <a:extLst>
            <a:ext uri="{FF2B5EF4-FFF2-40B4-BE49-F238E27FC236}">
              <a16:creationId xmlns:a16="http://schemas.microsoft.com/office/drawing/2014/main" id="{00000000-0008-0000-0000-00006A3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184" name="_x0000_t202" hidden="1">
          <a:extLst>
            <a:ext uri="{FF2B5EF4-FFF2-40B4-BE49-F238E27FC236}">
              <a16:creationId xmlns:a16="http://schemas.microsoft.com/office/drawing/2014/main" id="{00000000-0008-0000-0000-0000683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182" name="_x0000_t202" hidden="1">
          <a:extLst>
            <a:ext uri="{FF2B5EF4-FFF2-40B4-BE49-F238E27FC236}">
              <a16:creationId xmlns:a16="http://schemas.microsoft.com/office/drawing/2014/main" id="{00000000-0008-0000-0000-0000663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180" name="_x0000_t202" hidden="1">
          <a:extLst>
            <a:ext uri="{FF2B5EF4-FFF2-40B4-BE49-F238E27FC236}">
              <a16:creationId xmlns:a16="http://schemas.microsoft.com/office/drawing/2014/main" id="{00000000-0008-0000-0000-0000643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178" name="_x0000_t202" hidden="1">
          <a:extLst>
            <a:ext uri="{FF2B5EF4-FFF2-40B4-BE49-F238E27FC236}">
              <a16:creationId xmlns:a16="http://schemas.microsoft.com/office/drawing/2014/main" id="{00000000-0008-0000-0000-0000623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176" name="_x0000_t202" hidden="1">
          <a:extLst>
            <a:ext uri="{FF2B5EF4-FFF2-40B4-BE49-F238E27FC236}">
              <a16:creationId xmlns:a16="http://schemas.microsoft.com/office/drawing/2014/main" id="{00000000-0008-0000-0000-0000603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174" name="_x0000_t202" hidden="1">
          <a:extLst>
            <a:ext uri="{FF2B5EF4-FFF2-40B4-BE49-F238E27FC236}">
              <a16:creationId xmlns:a16="http://schemas.microsoft.com/office/drawing/2014/main" id="{00000000-0008-0000-0000-00005E3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172" name="_x0000_t202" hidden="1">
          <a:extLst>
            <a:ext uri="{FF2B5EF4-FFF2-40B4-BE49-F238E27FC236}">
              <a16:creationId xmlns:a16="http://schemas.microsoft.com/office/drawing/2014/main" id="{00000000-0008-0000-0000-00005C3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170" name="_x0000_t202" hidden="1">
          <a:extLst>
            <a:ext uri="{FF2B5EF4-FFF2-40B4-BE49-F238E27FC236}">
              <a16:creationId xmlns:a16="http://schemas.microsoft.com/office/drawing/2014/main" id="{00000000-0008-0000-0000-00005A3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168" name="_x0000_t202" hidden="1">
          <a:extLst>
            <a:ext uri="{FF2B5EF4-FFF2-40B4-BE49-F238E27FC236}">
              <a16:creationId xmlns:a16="http://schemas.microsoft.com/office/drawing/2014/main" id="{00000000-0008-0000-0000-0000583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166" name="_x0000_t202" hidden="1">
          <a:extLst>
            <a:ext uri="{FF2B5EF4-FFF2-40B4-BE49-F238E27FC236}">
              <a16:creationId xmlns:a16="http://schemas.microsoft.com/office/drawing/2014/main" id="{00000000-0008-0000-0000-0000563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164" name="_x0000_t202" hidden="1">
          <a:extLst>
            <a:ext uri="{FF2B5EF4-FFF2-40B4-BE49-F238E27FC236}">
              <a16:creationId xmlns:a16="http://schemas.microsoft.com/office/drawing/2014/main" id="{00000000-0008-0000-0000-0000543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162" name="_x0000_t202" hidden="1">
          <a:extLst>
            <a:ext uri="{FF2B5EF4-FFF2-40B4-BE49-F238E27FC236}">
              <a16:creationId xmlns:a16="http://schemas.microsoft.com/office/drawing/2014/main" id="{00000000-0008-0000-0000-0000523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160" name="_x0000_t202" hidden="1">
          <a:extLst>
            <a:ext uri="{FF2B5EF4-FFF2-40B4-BE49-F238E27FC236}">
              <a16:creationId xmlns:a16="http://schemas.microsoft.com/office/drawing/2014/main" id="{00000000-0008-0000-0000-0000503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158" name="_x0000_t202" hidden="1">
          <a:extLst>
            <a:ext uri="{FF2B5EF4-FFF2-40B4-BE49-F238E27FC236}">
              <a16:creationId xmlns:a16="http://schemas.microsoft.com/office/drawing/2014/main" id="{00000000-0008-0000-0000-00004E3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156" name="_x0000_t202" hidden="1">
          <a:extLst>
            <a:ext uri="{FF2B5EF4-FFF2-40B4-BE49-F238E27FC236}">
              <a16:creationId xmlns:a16="http://schemas.microsoft.com/office/drawing/2014/main" id="{00000000-0008-0000-0000-00004C3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154" name="_x0000_t202" hidden="1">
          <a:extLst>
            <a:ext uri="{FF2B5EF4-FFF2-40B4-BE49-F238E27FC236}">
              <a16:creationId xmlns:a16="http://schemas.microsoft.com/office/drawing/2014/main" id="{00000000-0008-0000-0000-00004A3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152" name="_x0000_t202" hidden="1">
          <a:extLst>
            <a:ext uri="{FF2B5EF4-FFF2-40B4-BE49-F238E27FC236}">
              <a16:creationId xmlns:a16="http://schemas.microsoft.com/office/drawing/2014/main" id="{00000000-0008-0000-0000-0000483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150" name="_x0000_t202" hidden="1">
          <a:extLst>
            <a:ext uri="{FF2B5EF4-FFF2-40B4-BE49-F238E27FC236}">
              <a16:creationId xmlns:a16="http://schemas.microsoft.com/office/drawing/2014/main" id="{00000000-0008-0000-0000-0000463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148" name="_x0000_t202" hidden="1">
          <a:extLst>
            <a:ext uri="{FF2B5EF4-FFF2-40B4-BE49-F238E27FC236}">
              <a16:creationId xmlns:a16="http://schemas.microsoft.com/office/drawing/2014/main" id="{00000000-0008-0000-0000-0000443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146" name="_x0000_t202" hidden="1">
          <a:extLst>
            <a:ext uri="{FF2B5EF4-FFF2-40B4-BE49-F238E27FC236}">
              <a16:creationId xmlns:a16="http://schemas.microsoft.com/office/drawing/2014/main" id="{00000000-0008-0000-0000-0000423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144" name="_x0000_t202" hidden="1">
          <a:extLst>
            <a:ext uri="{FF2B5EF4-FFF2-40B4-BE49-F238E27FC236}">
              <a16:creationId xmlns:a16="http://schemas.microsoft.com/office/drawing/2014/main" id="{00000000-0008-0000-0000-0000403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142" name="_x0000_t202" hidden="1">
          <a:extLst>
            <a:ext uri="{FF2B5EF4-FFF2-40B4-BE49-F238E27FC236}">
              <a16:creationId xmlns:a16="http://schemas.microsoft.com/office/drawing/2014/main" id="{00000000-0008-0000-0000-00003E3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140" name="_x0000_t202" hidden="1">
          <a:extLst>
            <a:ext uri="{FF2B5EF4-FFF2-40B4-BE49-F238E27FC236}">
              <a16:creationId xmlns:a16="http://schemas.microsoft.com/office/drawing/2014/main" id="{00000000-0008-0000-0000-00003C3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138" name="_x0000_t202" hidden="1">
          <a:extLst>
            <a:ext uri="{FF2B5EF4-FFF2-40B4-BE49-F238E27FC236}">
              <a16:creationId xmlns:a16="http://schemas.microsoft.com/office/drawing/2014/main" id="{00000000-0008-0000-0000-00003A3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136" name="_x0000_t202" hidden="1">
          <a:extLst>
            <a:ext uri="{FF2B5EF4-FFF2-40B4-BE49-F238E27FC236}">
              <a16:creationId xmlns:a16="http://schemas.microsoft.com/office/drawing/2014/main" id="{00000000-0008-0000-0000-0000383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134" name="_x0000_t202" hidden="1">
          <a:extLst>
            <a:ext uri="{FF2B5EF4-FFF2-40B4-BE49-F238E27FC236}">
              <a16:creationId xmlns:a16="http://schemas.microsoft.com/office/drawing/2014/main" id="{00000000-0008-0000-0000-0000363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132" name="_x0000_t202" hidden="1">
          <a:extLst>
            <a:ext uri="{FF2B5EF4-FFF2-40B4-BE49-F238E27FC236}">
              <a16:creationId xmlns:a16="http://schemas.microsoft.com/office/drawing/2014/main" id="{00000000-0008-0000-0000-0000343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130" name="_x0000_t202" hidden="1">
          <a:extLst>
            <a:ext uri="{FF2B5EF4-FFF2-40B4-BE49-F238E27FC236}">
              <a16:creationId xmlns:a16="http://schemas.microsoft.com/office/drawing/2014/main" id="{00000000-0008-0000-0000-0000323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128" name="_x0000_t202" hidden="1">
          <a:extLst>
            <a:ext uri="{FF2B5EF4-FFF2-40B4-BE49-F238E27FC236}">
              <a16:creationId xmlns:a16="http://schemas.microsoft.com/office/drawing/2014/main" id="{00000000-0008-0000-0000-0000303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126" name="_x0000_t202" hidden="1">
          <a:extLst>
            <a:ext uri="{FF2B5EF4-FFF2-40B4-BE49-F238E27FC236}">
              <a16:creationId xmlns:a16="http://schemas.microsoft.com/office/drawing/2014/main" id="{00000000-0008-0000-0000-00002E3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124" name="_x0000_t202" hidden="1">
          <a:extLst>
            <a:ext uri="{FF2B5EF4-FFF2-40B4-BE49-F238E27FC236}">
              <a16:creationId xmlns:a16="http://schemas.microsoft.com/office/drawing/2014/main" id="{00000000-0008-0000-0000-00002C3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122" name="_x0000_t202" hidden="1">
          <a:extLst>
            <a:ext uri="{FF2B5EF4-FFF2-40B4-BE49-F238E27FC236}">
              <a16:creationId xmlns:a16="http://schemas.microsoft.com/office/drawing/2014/main" id="{00000000-0008-0000-0000-00002A3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120" name="_x0000_t202" hidden="1">
          <a:extLst>
            <a:ext uri="{FF2B5EF4-FFF2-40B4-BE49-F238E27FC236}">
              <a16:creationId xmlns:a16="http://schemas.microsoft.com/office/drawing/2014/main" id="{00000000-0008-0000-0000-0000283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118" name="_x0000_t202" hidden="1">
          <a:extLst>
            <a:ext uri="{FF2B5EF4-FFF2-40B4-BE49-F238E27FC236}">
              <a16:creationId xmlns:a16="http://schemas.microsoft.com/office/drawing/2014/main" id="{00000000-0008-0000-0000-0000263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116" name="_x0000_t202" hidden="1">
          <a:extLst>
            <a:ext uri="{FF2B5EF4-FFF2-40B4-BE49-F238E27FC236}">
              <a16:creationId xmlns:a16="http://schemas.microsoft.com/office/drawing/2014/main" id="{00000000-0008-0000-0000-0000243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114" name="_x0000_t202" hidden="1">
          <a:extLst>
            <a:ext uri="{FF2B5EF4-FFF2-40B4-BE49-F238E27FC236}">
              <a16:creationId xmlns:a16="http://schemas.microsoft.com/office/drawing/2014/main" id="{00000000-0008-0000-0000-0000223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112" name="_x0000_t202" hidden="1">
          <a:extLst>
            <a:ext uri="{FF2B5EF4-FFF2-40B4-BE49-F238E27FC236}">
              <a16:creationId xmlns:a16="http://schemas.microsoft.com/office/drawing/2014/main" id="{00000000-0008-0000-0000-0000203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110" name="_x0000_t202" hidden="1">
          <a:extLst>
            <a:ext uri="{FF2B5EF4-FFF2-40B4-BE49-F238E27FC236}">
              <a16:creationId xmlns:a16="http://schemas.microsoft.com/office/drawing/2014/main" id="{00000000-0008-0000-0000-00001E3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108" name="_x0000_t202" hidden="1">
          <a:extLst>
            <a:ext uri="{FF2B5EF4-FFF2-40B4-BE49-F238E27FC236}">
              <a16:creationId xmlns:a16="http://schemas.microsoft.com/office/drawing/2014/main" id="{00000000-0008-0000-0000-00001C3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106" name="_x0000_t202" hidden="1">
          <a:extLst>
            <a:ext uri="{FF2B5EF4-FFF2-40B4-BE49-F238E27FC236}">
              <a16:creationId xmlns:a16="http://schemas.microsoft.com/office/drawing/2014/main" id="{00000000-0008-0000-0000-00001A3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104" name="_x0000_t202" hidden="1">
          <a:extLst>
            <a:ext uri="{FF2B5EF4-FFF2-40B4-BE49-F238E27FC236}">
              <a16:creationId xmlns:a16="http://schemas.microsoft.com/office/drawing/2014/main" id="{00000000-0008-0000-0000-0000183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102" name="_x0000_t202" hidden="1">
          <a:extLst>
            <a:ext uri="{FF2B5EF4-FFF2-40B4-BE49-F238E27FC236}">
              <a16:creationId xmlns:a16="http://schemas.microsoft.com/office/drawing/2014/main" id="{00000000-0008-0000-0000-0000163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100" name="_x0000_t202" hidden="1">
          <a:extLst>
            <a:ext uri="{FF2B5EF4-FFF2-40B4-BE49-F238E27FC236}">
              <a16:creationId xmlns:a16="http://schemas.microsoft.com/office/drawing/2014/main" id="{00000000-0008-0000-0000-0000143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098" name="_x0000_t202" hidden="1">
          <a:extLst>
            <a:ext uri="{FF2B5EF4-FFF2-40B4-BE49-F238E27FC236}">
              <a16:creationId xmlns:a16="http://schemas.microsoft.com/office/drawing/2014/main" id="{00000000-0008-0000-0000-0000123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096" name="_x0000_t202" hidden="1">
          <a:extLst>
            <a:ext uri="{FF2B5EF4-FFF2-40B4-BE49-F238E27FC236}">
              <a16:creationId xmlns:a16="http://schemas.microsoft.com/office/drawing/2014/main" id="{00000000-0008-0000-0000-0000103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094" name="_x0000_t202" hidden="1">
          <a:extLst>
            <a:ext uri="{FF2B5EF4-FFF2-40B4-BE49-F238E27FC236}">
              <a16:creationId xmlns:a16="http://schemas.microsoft.com/office/drawing/2014/main" id="{00000000-0008-0000-0000-00000E3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092" name="_x0000_t202" hidden="1">
          <a:extLst>
            <a:ext uri="{FF2B5EF4-FFF2-40B4-BE49-F238E27FC236}">
              <a16:creationId xmlns:a16="http://schemas.microsoft.com/office/drawing/2014/main" id="{00000000-0008-0000-0000-00000C3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090" name="_x0000_t202" hidden="1">
          <a:extLst>
            <a:ext uri="{FF2B5EF4-FFF2-40B4-BE49-F238E27FC236}">
              <a16:creationId xmlns:a16="http://schemas.microsoft.com/office/drawing/2014/main" id="{00000000-0008-0000-0000-00000A3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088" name="_x0000_t202" hidden="1">
          <a:extLst>
            <a:ext uri="{FF2B5EF4-FFF2-40B4-BE49-F238E27FC236}">
              <a16:creationId xmlns:a16="http://schemas.microsoft.com/office/drawing/2014/main" id="{00000000-0008-0000-0000-0000083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086" name="_x0000_t202" hidden="1">
          <a:extLst>
            <a:ext uri="{FF2B5EF4-FFF2-40B4-BE49-F238E27FC236}">
              <a16:creationId xmlns:a16="http://schemas.microsoft.com/office/drawing/2014/main" id="{00000000-0008-0000-0000-0000063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084" name="_x0000_t202" hidden="1">
          <a:extLst>
            <a:ext uri="{FF2B5EF4-FFF2-40B4-BE49-F238E27FC236}">
              <a16:creationId xmlns:a16="http://schemas.microsoft.com/office/drawing/2014/main" id="{00000000-0008-0000-0000-0000043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082" name="_x0000_t202" hidden="1">
          <a:extLst>
            <a:ext uri="{FF2B5EF4-FFF2-40B4-BE49-F238E27FC236}">
              <a16:creationId xmlns:a16="http://schemas.microsoft.com/office/drawing/2014/main" id="{00000000-0008-0000-0000-0000023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080" name="_x0000_t202" hidden="1">
          <a:extLst>
            <a:ext uri="{FF2B5EF4-FFF2-40B4-BE49-F238E27FC236}">
              <a16:creationId xmlns:a16="http://schemas.microsoft.com/office/drawing/2014/main" id="{00000000-0008-0000-0000-0000003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078" name="_x0000_t202" hidden="1">
          <a:extLst>
            <a:ext uri="{FF2B5EF4-FFF2-40B4-BE49-F238E27FC236}">
              <a16:creationId xmlns:a16="http://schemas.microsoft.com/office/drawing/2014/main" id="{00000000-0008-0000-0000-0000FE3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076" name="_x0000_t202" hidden="1">
          <a:extLst>
            <a:ext uri="{FF2B5EF4-FFF2-40B4-BE49-F238E27FC236}">
              <a16:creationId xmlns:a16="http://schemas.microsoft.com/office/drawing/2014/main" id="{00000000-0008-0000-0000-0000FC3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074" name="_x0000_t202" hidden="1">
          <a:extLst>
            <a:ext uri="{FF2B5EF4-FFF2-40B4-BE49-F238E27FC236}">
              <a16:creationId xmlns:a16="http://schemas.microsoft.com/office/drawing/2014/main" id="{00000000-0008-0000-0000-0000FA3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072" name="_x0000_t202" hidden="1">
          <a:extLst>
            <a:ext uri="{FF2B5EF4-FFF2-40B4-BE49-F238E27FC236}">
              <a16:creationId xmlns:a16="http://schemas.microsoft.com/office/drawing/2014/main" id="{00000000-0008-0000-0000-0000F83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070" name="_x0000_t202" hidden="1">
          <a:extLst>
            <a:ext uri="{FF2B5EF4-FFF2-40B4-BE49-F238E27FC236}">
              <a16:creationId xmlns:a16="http://schemas.microsoft.com/office/drawing/2014/main" id="{00000000-0008-0000-0000-0000F63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068" name="_x0000_t202" hidden="1">
          <a:extLst>
            <a:ext uri="{FF2B5EF4-FFF2-40B4-BE49-F238E27FC236}">
              <a16:creationId xmlns:a16="http://schemas.microsoft.com/office/drawing/2014/main" id="{00000000-0008-0000-0000-0000F43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066" name="_x0000_t202" hidden="1">
          <a:extLst>
            <a:ext uri="{FF2B5EF4-FFF2-40B4-BE49-F238E27FC236}">
              <a16:creationId xmlns:a16="http://schemas.microsoft.com/office/drawing/2014/main" id="{00000000-0008-0000-0000-0000F23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064" name="_x0000_t202" hidden="1">
          <a:extLst>
            <a:ext uri="{FF2B5EF4-FFF2-40B4-BE49-F238E27FC236}">
              <a16:creationId xmlns:a16="http://schemas.microsoft.com/office/drawing/2014/main" id="{00000000-0008-0000-0000-0000F03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062" name="_x0000_t202" hidden="1">
          <a:extLst>
            <a:ext uri="{FF2B5EF4-FFF2-40B4-BE49-F238E27FC236}">
              <a16:creationId xmlns:a16="http://schemas.microsoft.com/office/drawing/2014/main" id="{00000000-0008-0000-0000-0000EE3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060" name="_x0000_t202" hidden="1">
          <a:extLst>
            <a:ext uri="{FF2B5EF4-FFF2-40B4-BE49-F238E27FC236}">
              <a16:creationId xmlns:a16="http://schemas.microsoft.com/office/drawing/2014/main" id="{00000000-0008-0000-0000-0000EC3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058" name="_x0000_t202" hidden="1">
          <a:extLst>
            <a:ext uri="{FF2B5EF4-FFF2-40B4-BE49-F238E27FC236}">
              <a16:creationId xmlns:a16="http://schemas.microsoft.com/office/drawing/2014/main" id="{00000000-0008-0000-0000-0000EA3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056" name="_x0000_t202" hidden="1">
          <a:extLst>
            <a:ext uri="{FF2B5EF4-FFF2-40B4-BE49-F238E27FC236}">
              <a16:creationId xmlns:a16="http://schemas.microsoft.com/office/drawing/2014/main" id="{00000000-0008-0000-0000-0000E83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054" name="_x0000_t202" hidden="1">
          <a:extLst>
            <a:ext uri="{FF2B5EF4-FFF2-40B4-BE49-F238E27FC236}">
              <a16:creationId xmlns:a16="http://schemas.microsoft.com/office/drawing/2014/main" id="{00000000-0008-0000-0000-0000E63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052" name="_x0000_t202" hidden="1">
          <a:extLst>
            <a:ext uri="{FF2B5EF4-FFF2-40B4-BE49-F238E27FC236}">
              <a16:creationId xmlns:a16="http://schemas.microsoft.com/office/drawing/2014/main" id="{00000000-0008-0000-0000-0000E43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050" name="_x0000_t202" hidden="1">
          <a:extLst>
            <a:ext uri="{FF2B5EF4-FFF2-40B4-BE49-F238E27FC236}">
              <a16:creationId xmlns:a16="http://schemas.microsoft.com/office/drawing/2014/main" id="{00000000-0008-0000-0000-0000E23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048" name="_x0000_t202" hidden="1">
          <a:extLst>
            <a:ext uri="{FF2B5EF4-FFF2-40B4-BE49-F238E27FC236}">
              <a16:creationId xmlns:a16="http://schemas.microsoft.com/office/drawing/2014/main" id="{00000000-0008-0000-0000-0000E03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046" name="_x0000_t202" hidden="1">
          <a:extLst>
            <a:ext uri="{FF2B5EF4-FFF2-40B4-BE49-F238E27FC236}">
              <a16:creationId xmlns:a16="http://schemas.microsoft.com/office/drawing/2014/main" id="{00000000-0008-0000-0000-0000DE3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044" name="_x0000_t202" hidden="1">
          <a:extLst>
            <a:ext uri="{FF2B5EF4-FFF2-40B4-BE49-F238E27FC236}">
              <a16:creationId xmlns:a16="http://schemas.microsoft.com/office/drawing/2014/main" id="{00000000-0008-0000-0000-0000DC3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042" name="_x0000_t202" hidden="1">
          <a:extLst>
            <a:ext uri="{FF2B5EF4-FFF2-40B4-BE49-F238E27FC236}">
              <a16:creationId xmlns:a16="http://schemas.microsoft.com/office/drawing/2014/main" id="{00000000-0008-0000-0000-0000DA3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040" name="_x0000_t202" hidden="1">
          <a:extLst>
            <a:ext uri="{FF2B5EF4-FFF2-40B4-BE49-F238E27FC236}">
              <a16:creationId xmlns:a16="http://schemas.microsoft.com/office/drawing/2014/main" id="{00000000-0008-0000-0000-0000D83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038" name="_x0000_t202" hidden="1">
          <a:extLst>
            <a:ext uri="{FF2B5EF4-FFF2-40B4-BE49-F238E27FC236}">
              <a16:creationId xmlns:a16="http://schemas.microsoft.com/office/drawing/2014/main" id="{00000000-0008-0000-0000-0000D63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036" name="_x0000_t202" hidden="1">
          <a:extLst>
            <a:ext uri="{FF2B5EF4-FFF2-40B4-BE49-F238E27FC236}">
              <a16:creationId xmlns:a16="http://schemas.microsoft.com/office/drawing/2014/main" id="{00000000-0008-0000-0000-0000D43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034" name="_x0000_t202" hidden="1">
          <a:extLst>
            <a:ext uri="{FF2B5EF4-FFF2-40B4-BE49-F238E27FC236}">
              <a16:creationId xmlns:a16="http://schemas.microsoft.com/office/drawing/2014/main" id="{00000000-0008-0000-0000-0000D23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032" name="_x0000_t202" hidden="1">
          <a:extLst>
            <a:ext uri="{FF2B5EF4-FFF2-40B4-BE49-F238E27FC236}">
              <a16:creationId xmlns:a16="http://schemas.microsoft.com/office/drawing/2014/main" id="{00000000-0008-0000-0000-0000D03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030" name="_x0000_t202" hidden="1">
          <a:extLst>
            <a:ext uri="{FF2B5EF4-FFF2-40B4-BE49-F238E27FC236}">
              <a16:creationId xmlns:a16="http://schemas.microsoft.com/office/drawing/2014/main" id="{00000000-0008-0000-0000-0000CE3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028" name="_x0000_t202" hidden="1">
          <a:extLst>
            <a:ext uri="{FF2B5EF4-FFF2-40B4-BE49-F238E27FC236}">
              <a16:creationId xmlns:a16="http://schemas.microsoft.com/office/drawing/2014/main" id="{00000000-0008-0000-0000-0000CC3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026" name="_x0000_t202" hidden="1">
          <a:extLst>
            <a:ext uri="{FF2B5EF4-FFF2-40B4-BE49-F238E27FC236}">
              <a16:creationId xmlns:a16="http://schemas.microsoft.com/office/drawing/2014/main" id="{00000000-0008-0000-0000-0000CA3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024" name="_x0000_t202" hidden="1">
          <a:extLst>
            <a:ext uri="{FF2B5EF4-FFF2-40B4-BE49-F238E27FC236}">
              <a16:creationId xmlns:a16="http://schemas.microsoft.com/office/drawing/2014/main" id="{00000000-0008-0000-0000-0000C83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022" name="_x0000_t202" hidden="1">
          <a:extLst>
            <a:ext uri="{FF2B5EF4-FFF2-40B4-BE49-F238E27FC236}">
              <a16:creationId xmlns:a16="http://schemas.microsoft.com/office/drawing/2014/main" id="{00000000-0008-0000-0000-0000C63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020" name="_x0000_t202" hidden="1">
          <a:extLst>
            <a:ext uri="{FF2B5EF4-FFF2-40B4-BE49-F238E27FC236}">
              <a16:creationId xmlns:a16="http://schemas.microsoft.com/office/drawing/2014/main" id="{00000000-0008-0000-0000-0000C43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018" name="_x0000_t202" hidden="1">
          <a:extLst>
            <a:ext uri="{FF2B5EF4-FFF2-40B4-BE49-F238E27FC236}">
              <a16:creationId xmlns:a16="http://schemas.microsoft.com/office/drawing/2014/main" id="{00000000-0008-0000-0000-0000C23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016" name="_x0000_t202" hidden="1">
          <a:extLst>
            <a:ext uri="{FF2B5EF4-FFF2-40B4-BE49-F238E27FC236}">
              <a16:creationId xmlns:a16="http://schemas.microsoft.com/office/drawing/2014/main" id="{00000000-0008-0000-0000-0000C03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014" name="_x0000_t202" hidden="1">
          <a:extLst>
            <a:ext uri="{FF2B5EF4-FFF2-40B4-BE49-F238E27FC236}">
              <a16:creationId xmlns:a16="http://schemas.microsoft.com/office/drawing/2014/main" id="{00000000-0008-0000-0000-0000BE3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012" name="_x0000_t202" hidden="1">
          <a:extLst>
            <a:ext uri="{FF2B5EF4-FFF2-40B4-BE49-F238E27FC236}">
              <a16:creationId xmlns:a16="http://schemas.microsoft.com/office/drawing/2014/main" id="{00000000-0008-0000-0000-0000BC3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010" name="_x0000_t202" hidden="1">
          <a:extLst>
            <a:ext uri="{FF2B5EF4-FFF2-40B4-BE49-F238E27FC236}">
              <a16:creationId xmlns:a16="http://schemas.microsoft.com/office/drawing/2014/main" id="{00000000-0008-0000-0000-0000BA3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008" name="_x0000_t202" hidden="1">
          <a:extLst>
            <a:ext uri="{FF2B5EF4-FFF2-40B4-BE49-F238E27FC236}">
              <a16:creationId xmlns:a16="http://schemas.microsoft.com/office/drawing/2014/main" id="{00000000-0008-0000-0000-0000B83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006" name="_x0000_t202" hidden="1">
          <a:extLst>
            <a:ext uri="{FF2B5EF4-FFF2-40B4-BE49-F238E27FC236}">
              <a16:creationId xmlns:a16="http://schemas.microsoft.com/office/drawing/2014/main" id="{00000000-0008-0000-0000-0000B63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004" name="_x0000_t202" hidden="1">
          <a:extLst>
            <a:ext uri="{FF2B5EF4-FFF2-40B4-BE49-F238E27FC236}">
              <a16:creationId xmlns:a16="http://schemas.microsoft.com/office/drawing/2014/main" id="{00000000-0008-0000-0000-0000B43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002" name="_x0000_t202" hidden="1">
          <a:extLst>
            <a:ext uri="{FF2B5EF4-FFF2-40B4-BE49-F238E27FC236}">
              <a16:creationId xmlns:a16="http://schemas.microsoft.com/office/drawing/2014/main" id="{00000000-0008-0000-0000-0000B23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000" name="_x0000_t202" hidden="1">
          <a:extLst>
            <a:ext uri="{FF2B5EF4-FFF2-40B4-BE49-F238E27FC236}">
              <a16:creationId xmlns:a16="http://schemas.microsoft.com/office/drawing/2014/main" id="{00000000-0008-0000-0000-0000B03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998" name="_x0000_t202" hidden="1">
          <a:extLst>
            <a:ext uri="{FF2B5EF4-FFF2-40B4-BE49-F238E27FC236}">
              <a16:creationId xmlns:a16="http://schemas.microsoft.com/office/drawing/2014/main" id="{00000000-0008-0000-0000-0000AE3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996" name="_x0000_t202" hidden="1">
          <a:extLst>
            <a:ext uri="{FF2B5EF4-FFF2-40B4-BE49-F238E27FC236}">
              <a16:creationId xmlns:a16="http://schemas.microsoft.com/office/drawing/2014/main" id="{00000000-0008-0000-0000-0000AC3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994" name="_x0000_t202" hidden="1">
          <a:extLst>
            <a:ext uri="{FF2B5EF4-FFF2-40B4-BE49-F238E27FC236}">
              <a16:creationId xmlns:a16="http://schemas.microsoft.com/office/drawing/2014/main" id="{00000000-0008-0000-0000-0000AA3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992" name="_x0000_t202" hidden="1">
          <a:extLst>
            <a:ext uri="{FF2B5EF4-FFF2-40B4-BE49-F238E27FC236}">
              <a16:creationId xmlns:a16="http://schemas.microsoft.com/office/drawing/2014/main" id="{00000000-0008-0000-0000-0000A83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990" name="_x0000_t202" hidden="1">
          <a:extLst>
            <a:ext uri="{FF2B5EF4-FFF2-40B4-BE49-F238E27FC236}">
              <a16:creationId xmlns:a16="http://schemas.microsoft.com/office/drawing/2014/main" id="{00000000-0008-0000-0000-0000A63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988" name="_x0000_t202" hidden="1">
          <a:extLst>
            <a:ext uri="{FF2B5EF4-FFF2-40B4-BE49-F238E27FC236}">
              <a16:creationId xmlns:a16="http://schemas.microsoft.com/office/drawing/2014/main" id="{00000000-0008-0000-0000-0000A43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986" name="_x0000_t202" hidden="1">
          <a:extLst>
            <a:ext uri="{FF2B5EF4-FFF2-40B4-BE49-F238E27FC236}">
              <a16:creationId xmlns:a16="http://schemas.microsoft.com/office/drawing/2014/main" id="{00000000-0008-0000-0000-0000A23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984" name="_x0000_t202" hidden="1">
          <a:extLst>
            <a:ext uri="{FF2B5EF4-FFF2-40B4-BE49-F238E27FC236}">
              <a16:creationId xmlns:a16="http://schemas.microsoft.com/office/drawing/2014/main" id="{00000000-0008-0000-0000-0000A03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982" name="_x0000_t202" hidden="1">
          <a:extLst>
            <a:ext uri="{FF2B5EF4-FFF2-40B4-BE49-F238E27FC236}">
              <a16:creationId xmlns:a16="http://schemas.microsoft.com/office/drawing/2014/main" id="{00000000-0008-0000-0000-00009E3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980" name="_x0000_t202" hidden="1">
          <a:extLst>
            <a:ext uri="{FF2B5EF4-FFF2-40B4-BE49-F238E27FC236}">
              <a16:creationId xmlns:a16="http://schemas.microsoft.com/office/drawing/2014/main" id="{00000000-0008-0000-0000-00009C3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978" name="_x0000_t202" hidden="1">
          <a:extLst>
            <a:ext uri="{FF2B5EF4-FFF2-40B4-BE49-F238E27FC236}">
              <a16:creationId xmlns:a16="http://schemas.microsoft.com/office/drawing/2014/main" id="{00000000-0008-0000-0000-00009A3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976" name="_x0000_t202" hidden="1">
          <a:extLst>
            <a:ext uri="{FF2B5EF4-FFF2-40B4-BE49-F238E27FC236}">
              <a16:creationId xmlns:a16="http://schemas.microsoft.com/office/drawing/2014/main" id="{00000000-0008-0000-0000-0000983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974" name="_x0000_t202" hidden="1">
          <a:extLst>
            <a:ext uri="{FF2B5EF4-FFF2-40B4-BE49-F238E27FC236}">
              <a16:creationId xmlns:a16="http://schemas.microsoft.com/office/drawing/2014/main" id="{00000000-0008-0000-0000-0000963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972" name="_x0000_t202" hidden="1">
          <a:extLst>
            <a:ext uri="{FF2B5EF4-FFF2-40B4-BE49-F238E27FC236}">
              <a16:creationId xmlns:a16="http://schemas.microsoft.com/office/drawing/2014/main" id="{00000000-0008-0000-0000-0000943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970" name="_x0000_t202" hidden="1">
          <a:extLst>
            <a:ext uri="{FF2B5EF4-FFF2-40B4-BE49-F238E27FC236}">
              <a16:creationId xmlns:a16="http://schemas.microsoft.com/office/drawing/2014/main" id="{00000000-0008-0000-0000-0000923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968" name="_x0000_t202" hidden="1">
          <a:extLst>
            <a:ext uri="{FF2B5EF4-FFF2-40B4-BE49-F238E27FC236}">
              <a16:creationId xmlns:a16="http://schemas.microsoft.com/office/drawing/2014/main" id="{00000000-0008-0000-0000-0000903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966" name="_x0000_t202" hidden="1">
          <a:extLst>
            <a:ext uri="{FF2B5EF4-FFF2-40B4-BE49-F238E27FC236}">
              <a16:creationId xmlns:a16="http://schemas.microsoft.com/office/drawing/2014/main" id="{00000000-0008-0000-0000-00008E3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964" name="_x0000_t202" hidden="1">
          <a:extLst>
            <a:ext uri="{FF2B5EF4-FFF2-40B4-BE49-F238E27FC236}">
              <a16:creationId xmlns:a16="http://schemas.microsoft.com/office/drawing/2014/main" id="{00000000-0008-0000-0000-00008C3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962" name="_x0000_t202" hidden="1">
          <a:extLst>
            <a:ext uri="{FF2B5EF4-FFF2-40B4-BE49-F238E27FC236}">
              <a16:creationId xmlns:a16="http://schemas.microsoft.com/office/drawing/2014/main" id="{00000000-0008-0000-0000-00008A3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960" name="_x0000_t202" hidden="1">
          <a:extLst>
            <a:ext uri="{FF2B5EF4-FFF2-40B4-BE49-F238E27FC236}">
              <a16:creationId xmlns:a16="http://schemas.microsoft.com/office/drawing/2014/main" id="{00000000-0008-0000-0000-0000883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958" name="_x0000_t202" hidden="1">
          <a:extLst>
            <a:ext uri="{FF2B5EF4-FFF2-40B4-BE49-F238E27FC236}">
              <a16:creationId xmlns:a16="http://schemas.microsoft.com/office/drawing/2014/main" id="{00000000-0008-0000-0000-0000863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956" name="_x0000_t202" hidden="1">
          <a:extLst>
            <a:ext uri="{FF2B5EF4-FFF2-40B4-BE49-F238E27FC236}">
              <a16:creationId xmlns:a16="http://schemas.microsoft.com/office/drawing/2014/main" id="{00000000-0008-0000-0000-0000843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954" name="_x0000_t202" hidden="1">
          <a:extLst>
            <a:ext uri="{FF2B5EF4-FFF2-40B4-BE49-F238E27FC236}">
              <a16:creationId xmlns:a16="http://schemas.microsoft.com/office/drawing/2014/main" id="{00000000-0008-0000-0000-0000823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952" name="_x0000_t202" hidden="1">
          <a:extLst>
            <a:ext uri="{FF2B5EF4-FFF2-40B4-BE49-F238E27FC236}">
              <a16:creationId xmlns:a16="http://schemas.microsoft.com/office/drawing/2014/main" id="{00000000-0008-0000-0000-0000803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950" name="_x0000_t202" hidden="1">
          <a:extLst>
            <a:ext uri="{FF2B5EF4-FFF2-40B4-BE49-F238E27FC236}">
              <a16:creationId xmlns:a16="http://schemas.microsoft.com/office/drawing/2014/main" id="{00000000-0008-0000-0000-00007E3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948" name="_x0000_t202" hidden="1">
          <a:extLst>
            <a:ext uri="{FF2B5EF4-FFF2-40B4-BE49-F238E27FC236}">
              <a16:creationId xmlns:a16="http://schemas.microsoft.com/office/drawing/2014/main" id="{00000000-0008-0000-0000-00007C3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946" name="_x0000_t202" hidden="1">
          <a:extLst>
            <a:ext uri="{FF2B5EF4-FFF2-40B4-BE49-F238E27FC236}">
              <a16:creationId xmlns:a16="http://schemas.microsoft.com/office/drawing/2014/main" id="{00000000-0008-0000-0000-00007A3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944" name="_x0000_t202" hidden="1">
          <a:extLst>
            <a:ext uri="{FF2B5EF4-FFF2-40B4-BE49-F238E27FC236}">
              <a16:creationId xmlns:a16="http://schemas.microsoft.com/office/drawing/2014/main" id="{00000000-0008-0000-0000-0000783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942" name="_x0000_t202" hidden="1">
          <a:extLst>
            <a:ext uri="{FF2B5EF4-FFF2-40B4-BE49-F238E27FC236}">
              <a16:creationId xmlns:a16="http://schemas.microsoft.com/office/drawing/2014/main" id="{00000000-0008-0000-0000-0000763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940" name="_x0000_t202" hidden="1">
          <a:extLst>
            <a:ext uri="{FF2B5EF4-FFF2-40B4-BE49-F238E27FC236}">
              <a16:creationId xmlns:a16="http://schemas.microsoft.com/office/drawing/2014/main" id="{00000000-0008-0000-0000-0000743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938" name="_x0000_t202" hidden="1">
          <a:extLst>
            <a:ext uri="{FF2B5EF4-FFF2-40B4-BE49-F238E27FC236}">
              <a16:creationId xmlns:a16="http://schemas.microsoft.com/office/drawing/2014/main" id="{00000000-0008-0000-0000-0000723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936" name="_x0000_t202" hidden="1">
          <a:extLst>
            <a:ext uri="{FF2B5EF4-FFF2-40B4-BE49-F238E27FC236}">
              <a16:creationId xmlns:a16="http://schemas.microsoft.com/office/drawing/2014/main" id="{00000000-0008-0000-0000-0000703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934" name="_x0000_t202" hidden="1">
          <a:extLst>
            <a:ext uri="{FF2B5EF4-FFF2-40B4-BE49-F238E27FC236}">
              <a16:creationId xmlns:a16="http://schemas.microsoft.com/office/drawing/2014/main" id="{00000000-0008-0000-0000-00006E3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932" name="_x0000_t202" hidden="1">
          <a:extLst>
            <a:ext uri="{FF2B5EF4-FFF2-40B4-BE49-F238E27FC236}">
              <a16:creationId xmlns:a16="http://schemas.microsoft.com/office/drawing/2014/main" id="{00000000-0008-0000-0000-00006C3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930" name="_x0000_t202" hidden="1">
          <a:extLst>
            <a:ext uri="{FF2B5EF4-FFF2-40B4-BE49-F238E27FC236}">
              <a16:creationId xmlns:a16="http://schemas.microsoft.com/office/drawing/2014/main" id="{00000000-0008-0000-0000-00006A3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928" name="_x0000_t202" hidden="1">
          <a:extLst>
            <a:ext uri="{FF2B5EF4-FFF2-40B4-BE49-F238E27FC236}">
              <a16:creationId xmlns:a16="http://schemas.microsoft.com/office/drawing/2014/main" id="{00000000-0008-0000-0000-0000683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926" name="_x0000_t202" hidden="1">
          <a:extLst>
            <a:ext uri="{FF2B5EF4-FFF2-40B4-BE49-F238E27FC236}">
              <a16:creationId xmlns:a16="http://schemas.microsoft.com/office/drawing/2014/main" id="{00000000-0008-0000-0000-0000663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924" name="_x0000_t202" hidden="1">
          <a:extLst>
            <a:ext uri="{FF2B5EF4-FFF2-40B4-BE49-F238E27FC236}">
              <a16:creationId xmlns:a16="http://schemas.microsoft.com/office/drawing/2014/main" id="{00000000-0008-0000-0000-0000643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922" name="_x0000_t202" hidden="1">
          <a:extLst>
            <a:ext uri="{FF2B5EF4-FFF2-40B4-BE49-F238E27FC236}">
              <a16:creationId xmlns:a16="http://schemas.microsoft.com/office/drawing/2014/main" id="{00000000-0008-0000-0000-0000623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920" name="_x0000_t202" hidden="1">
          <a:extLst>
            <a:ext uri="{FF2B5EF4-FFF2-40B4-BE49-F238E27FC236}">
              <a16:creationId xmlns:a16="http://schemas.microsoft.com/office/drawing/2014/main" id="{00000000-0008-0000-0000-0000603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918" name="_x0000_t202" hidden="1">
          <a:extLst>
            <a:ext uri="{FF2B5EF4-FFF2-40B4-BE49-F238E27FC236}">
              <a16:creationId xmlns:a16="http://schemas.microsoft.com/office/drawing/2014/main" id="{00000000-0008-0000-0000-00005E3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916" name="_x0000_t202" hidden="1">
          <a:extLst>
            <a:ext uri="{FF2B5EF4-FFF2-40B4-BE49-F238E27FC236}">
              <a16:creationId xmlns:a16="http://schemas.microsoft.com/office/drawing/2014/main" id="{00000000-0008-0000-0000-00005C3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914" name="_x0000_t202" hidden="1">
          <a:extLst>
            <a:ext uri="{FF2B5EF4-FFF2-40B4-BE49-F238E27FC236}">
              <a16:creationId xmlns:a16="http://schemas.microsoft.com/office/drawing/2014/main" id="{00000000-0008-0000-0000-00005A3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912" name="_x0000_t202" hidden="1">
          <a:extLst>
            <a:ext uri="{FF2B5EF4-FFF2-40B4-BE49-F238E27FC236}">
              <a16:creationId xmlns:a16="http://schemas.microsoft.com/office/drawing/2014/main" id="{00000000-0008-0000-0000-0000583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910" name="_x0000_t202" hidden="1">
          <a:extLst>
            <a:ext uri="{FF2B5EF4-FFF2-40B4-BE49-F238E27FC236}">
              <a16:creationId xmlns:a16="http://schemas.microsoft.com/office/drawing/2014/main" id="{00000000-0008-0000-0000-0000563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908" name="_x0000_t202" hidden="1">
          <a:extLst>
            <a:ext uri="{FF2B5EF4-FFF2-40B4-BE49-F238E27FC236}">
              <a16:creationId xmlns:a16="http://schemas.microsoft.com/office/drawing/2014/main" id="{00000000-0008-0000-0000-0000543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906" name="_x0000_t202" hidden="1">
          <a:extLst>
            <a:ext uri="{FF2B5EF4-FFF2-40B4-BE49-F238E27FC236}">
              <a16:creationId xmlns:a16="http://schemas.microsoft.com/office/drawing/2014/main" id="{00000000-0008-0000-0000-0000523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904" name="_x0000_t202" hidden="1">
          <a:extLst>
            <a:ext uri="{FF2B5EF4-FFF2-40B4-BE49-F238E27FC236}">
              <a16:creationId xmlns:a16="http://schemas.microsoft.com/office/drawing/2014/main" id="{00000000-0008-0000-0000-0000503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902" name="_x0000_t202" hidden="1">
          <a:extLst>
            <a:ext uri="{FF2B5EF4-FFF2-40B4-BE49-F238E27FC236}">
              <a16:creationId xmlns:a16="http://schemas.microsoft.com/office/drawing/2014/main" id="{00000000-0008-0000-0000-00004E3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900" name="_x0000_t202" hidden="1">
          <a:extLst>
            <a:ext uri="{FF2B5EF4-FFF2-40B4-BE49-F238E27FC236}">
              <a16:creationId xmlns:a16="http://schemas.microsoft.com/office/drawing/2014/main" id="{00000000-0008-0000-0000-00004C3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898" name="_x0000_t202" hidden="1">
          <a:extLst>
            <a:ext uri="{FF2B5EF4-FFF2-40B4-BE49-F238E27FC236}">
              <a16:creationId xmlns:a16="http://schemas.microsoft.com/office/drawing/2014/main" id="{00000000-0008-0000-0000-00004A3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896" name="_x0000_t202" hidden="1">
          <a:extLst>
            <a:ext uri="{FF2B5EF4-FFF2-40B4-BE49-F238E27FC236}">
              <a16:creationId xmlns:a16="http://schemas.microsoft.com/office/drawing/2014/main" id="{00000000-0008-0000-0000-0000483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894" name="_x0000_t202" hidden="1">
          <a:extLst>
            <a:ext uri="{FF2B5EF4-FFF2-40B4-BE49-F238E27FC236}">
              <a16:creationId xmlns:a16="http://schemas.microsoft.com/office/drawing/2014/main" id="{00000000-0008-0000-0000-0000463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892" name="_x0000_t202" hidden="1">
          <a:extLst>
            <a:ext uri="{FF2B5EF4-FFF2-40B4-BE49-F238E27FC236}">
              <a16:creationId xmlns:a16="http://schemas.microsoft.com/office/drawing/2014/main" id="{00000000-0008-0000-0000-0000443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890" name="_x0000_t202" hidden="1">
          <a:extLst>
            <a:ext uri="{FF2B5EF4-FFF2-40B4-BE49-F238E27FC236}">
              <a16:creationId xmlns:a16="http://schemas.microsoft.com/office/drawing/2014/main" id="{00000000-0008-0000-0000-0000423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888" name="_x0000_t202" hidden="1">
          <a:extLst>
            <a:ext uri="{FF2B5EF4-FFF2-40B4-BE49-F238E27FC236}">
              <a16:creationId xmlns:a16="http://schemas.microsoft.com/office/drawing/2014/main" id="{00000000-0008-0000-0000-0000403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886" name="_x0000_t202" hidden="1">
          <a:extLst>
            <a:ext uri="{FF2B5EF4-FFF2-40B4-BE49-F238E27FC236}">
              <a16:creationId xmlns:a16="http://schemas.microsoft.com/office/drawing/2014/main" id="{00000000-0008-0000-0000-00003E3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884" name="_x0000_t202" hidden="1">
          <a:extLst>
            <a:ext uri="{FF2B5EF4-FFF2-40B4-BE49-F238E27FC236}">
              <a16:creationId xmlns:a16="http://schemas.microsoft.com/office/drawing/2014/main" id="{00000000-0008-0000-0000-00003C3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882" name="_x0000_t202" hidden="1">
          <a:extLst>
            <a:ext uri="{FF2B5EF4-FFF2-40B4-BE49-F238E27FC236}">
              <a16:creationId xmlns:a16="http://schemas.microsoft.com/office/drawing/2014/main" id="{00000000-0008-0000-0000-00003A3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880" name="_x0000_t202" hidden="1">
          <a:extLst>
            <a:ext uri="{FF2B5EF4-FFF2-40B4-BE49-F238E27FC236}">
              <a16:creationId xmlns:a16="http://schemas.microsoft.com/office/drawing/2014/main" id="{00000000-0008-0000-0000-0000383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878" name="_x0000_t202" hidden="1">
          <a:extLst>
            <a:ext uri="{FF2B5EF4-FFF2-40B4-BE49-F238E27FC236}">
              <a16:creationId xmlns:a16="http://schemas.microsoft.com/office/drawing/2014/main" id="{00000000-0008-0000-0000-0000363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876" name="_x0000_t202" hidden="1">
          <a:extLst>
            <a:ext uri="{FF2B5EF4-FFF2-40B4-BE49-F238E27FC236}">
              <a16:creationId xmlns:a16="http://schemas.microsoft.com/office/drawing/2014/main" id="{00000000-0008-0000-0000-0000343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874" name="_x0000_t202" hidden="1">
          <a:extLst>
            <a:ext uri="{FF2B5EF4-FFF2-40B4-BE49-F238E27FC236}">
              <a16:creationId xmlns:a16="http://schemas.microsoft.com/office/drawing/2014/main" id="{00000000-0008-0000-0000-0000323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872" name="_x0000_t202" hidden="1">
          <a:extLst>
            <a:ext uri="{FF2B5EF4-FFF2-40B4-BE49-F238E27FC236}">
              <a16:creationId xmlns:a16="http://schemas.microsoft.com/office/drawing/2014/main" id="{00000000-0008-0000-0000-0000303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870" name="_x0000_t202" hidden="1">
          <a:extLst>
            <a:ext uri="{FF2B5EF4-FFF2-40B4-BE49-F238E27FC236}">
              <a16:creationId xmlns:a16="http://schemas.microsoft.com/office/drawing/2014/main" id="{00000000-0008-0000-0000-00002E3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868" name="_x0000_t202" hidden="1">
          <a:extLst>
            <a:ext uri="{FF2B5EF4-FFF2-40B4-BE49-F238E27FC236}">
              <a16:creationId xmlns:a16="http://schemas.microsoft.com/office/drawing/2014/main" id="{00000000-0008-0000-0000-00002C3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866" name="_x0000_t202" hidden="1">
          <a:extLst>
            <a:ext uri="{FF2B5EF4-FFF2-40B4-BE49-F238E27FC236}">
              <a16:creationId xmlns:a16="http://schemas.microsoft.com/office/drawing/2014/main" id="{00000000-0008-0000-0000-00002A3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864" name="_x0000_t202" hidden="1">
          <a:extLst>
            <a:ext uri="{FF2B5EF4-FFF2-40B4-BE49-F238E27FC236}">
              <a16:creationId xmlns:a16="http://schemas.microsoft.com/office/drawing/2014/main" id="{00000000-0008-0000-0000-0000283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862" name="_x0000_t202" hidden="1">
          <a:extLst>
            <a:ext uri="{FF2B5EF4-FFF2-40B4-BE49-F238E27FC236}">
              <a16:creationId xmlns:a16="http://schemas.microsoft.com/office/drawing/2014/main" id="{00000000-0008-0000-0000-0000263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860" name="_x0000_t202" hidden="1">
          <a:extLst>
            <a:ext uri="{FF2B5EF4-FFF2-40B4-BE49-F238E27FC236}">
              <a16:creationId xmlns:a16="http://schemas.microsoft.com/office/drawing/2014/main" id="{00000000-0008-0000-0000-0000243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858" name="_x0000_t202" hidden="1">
          <a:extLst>
            <a:ext uri="{FF2B5EF4-FFF2-40B4-BE49-F238E27FC236}">
              <a16:creationId xmlns:a16="http://schemas.microsoft.com/office/drawing/2014/main" id="{00000000-0008-0000-0000-0000223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856" name="_x0000_t202" hidden="1">
          <a:extLst>
            <a:ext uri="{FF2B5EF4-FFF2-40B4-BE49-F238E27FC236}">
              <a16:creationId xmlns:a16="http://schemas.microsoft.com/office/drawing/2014/main" id="{00000000-0008-0000-0000-0000203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854" name="_x0000_t202" hidden="1">
          <a:extLst>
            <a:ext uri="{FF2B5EF4-FFF2-40B4-BE49-F238E27FC236}">
              <a16:creationId xmlns:a16="http://schemas.microsoft.com/office/drawing/2014/main" id="{00000000-0008-0000-0000-00001E3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852" name="_x0000_t202" hidden="1">
          <a:extLst>
            <a:ext uri="{FF2B5EF4-FFF2-40B4-BE49-F238E27FC236}">
              <a16:creationId xmlns:a16="http://schemas.microsoft.com/office/drawing/2014/main" id="{00000000-0008-0000-0000-00001C3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850" name="_x0000_t202" hidden="1">
          <a:extLst>
            <a:ext uri="{FF2B5EF4-FFF2-40B4-BE49-F238E27FC236}">
              <a16:creationId xmlns:a16="http://schemas.microsoft.com/office/drawing/2014/main" id="{00000000-0008-0000-0000-00001A3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848" name="_x0000_t202" hidden="1">
          <a:extLst>
            <a:ext uri="{FF2B5EF4-FFF2-40B4-BE49-F238E27FC236}">
              <a16:creationId xmlns:a16="http://schemas.microsoft.com/office/drawing/2014/main" id="{00000000-0008-0000-0000-0000183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846" name="_x0000_t202" hidden="1">
          <a:extLst>
            <a:ext uri="{FF2B5EF4-FFF2-40B4-BE49-F238E27FC236}">
              <a16:creationId xmlns:a16="http://schemas.microsoft.com/office/drawing/2014/main" id="{00000000-0008-0000-0000-0000163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844" name="_x0000_t202" hidden="1">
          <a:extLst>
            <a:ext uri="{FF2B5EF4-FFF2-40B4-BE49-F238E27FC236}">
              <a16:creationId xmlns:a16="http://schemas.microsoft.com/office/drawing/2014/main" id="{00000000-0008-0000-0000-0000143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842" name="_x0000_t202" hidden="1">
          <a:extLst>
            <a:ext uri="{FF2B5EF4-FFF2-40B4-BE49-F238E27FC236}">
              <a16:creationId xmlns:a16="http://schemas.microsoft.com/office/drawing/2014/main" id="{00000000-0008-0000-0000-0000123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840" name="_x0000_t202" hidden="1">
          <a:extLst>
            <a:ext uri="{FF2B5EF4-FFF2-40B4-BE49-F238E27FC236}">
              <a16:creationId xmlns:a16="http://schemas.microsoft.com/office/drawing/2014/main" id="{00000000-0008-0000-0000-0000103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838" name="_x0000_t202" hidden="1">
          <a:extLst>
            <a:ext uri="{FF2B5EF4-FFF2-40B4-BE49-F238E27FC236}">
              <a16:creationId xmlns:a16="http://schemas.microsoft.com/office/drawing/2014/main" id="{00000000-0008-0000-0000-00000E3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836" name="_x0000_t202" hidden="1">
          <a:extLst>
            <a:ext uri="{FF2B5EF4-FFF2-40B4-BE49-F238E27FC236}">
              <a16:creationId xmlns:a16="http://schemas.microsoft.com/office/drawing/2014/main" id="{00000000-0008-0000-0000-00000C3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834" name="_x0000_t202" hidden="1">
          <a:extLst>
            <a:ext uri="{FF2B5EF4-FFF2-40B4-BE49-F238E27FC236}">
              <a16:creationId xmlns:a16="http://schemas.microsoft.com/office/drawing/2014/main" id="{00000000-0008-0000-0000-00000A3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832" name="_x0000_t202" hidden="1">
          <a:extLst>
            <a:ext uri="{FF2B5EF4-FFF2-40B4-BE49-F238E27FC236}">
              <a16:creationId xmlns:a16="http://schemas.microsoft.com/office/drawing/2014/main" id="{00000000-0008-0000-0000-0000083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830" name="_x0000_t202" hidden="1">
          <a:extLst>
            <a:ext uri="{FF2B5EF4-FFF2-40B4-BE49-F238E27FC236}">
              <a16:creationId xmlns:a16="http://schemas.microsoft.com/office/drawing/2014/main" id="{00000000-0008-0000-0000-0000063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828" name="_x0000_t202" hidden="1">
          <a:extLst>
            <a:ext uri="{FF2B5EF4-FFF2-40B4-BE49-F238E27FC236}">
              <a16:creationId xmlns:a16="http://schemas.microsoft.com/office/drawing/2014/main" id="{00000000-0008-0000-0000-0000043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826" name="_x0000_t202" hidden="1">
          <a:extLst>
            <a:ext uri="{FF2B5EF4-FFF2-40B4-BE49-F238E27FC236}">
              <a16:creationId xmlns:a16="http://schemas.microsoft.com/office/drawing/2014/main" id="{00000000-0008-0000-0000-0000023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824" name="_x0000_t202" hidden="1">
          <a:extLst>
            <a:ext uri="{FF2B5EF4-FFF2-40B4-BE49-F238E27FC236}">
              <a16:creationId xmlns:a16="http://schemas.microsoft.com/office/drawing/2014/main" id="{00000000-0008-0000-0000-0000003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822" name="_x0000_t202" hidden="1">
          <a:extLst>
            <a:ext uri="{FF2B5EF4-FFF2-40B4-BE49-F238E27FC236}">
              <a16:creationId xmlns:a16="http://schemas.microsoft.com/office/drawing/2014/main" id="{00000000-0008-0000-0000-0000FE3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820" name="_x0000_t202" hidden="1">
          <a:extLst>
            <a:ext uri="{FF2B5EF4-FFF2-40B4-BE49-F238E27FC236}">
              <a16:creationId xmlns:a16="http://schemas.microsoft.com/office/drawing/2014/main" id="{00000000-0008-0000-0000-0000FC3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818" name="_x0000_t202" hidden="1">
          <a:extLst>
            <a:ext uri="{FF2B5EF4-FFF2-40B4-BE49-F238E27FC236}">
              <a16:creationId xmlns:a16="http://schemas.microsoft.com/office/drawing/2014/main" id="{00000000-0008-0000-0000-0000FA3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816" name="_x0000_t202" hidden="1">
          <a:extLst>
            <a:ext uri="{FF2B5EF4-FFF2-40B4-BE49-F238E27FC236}">
              <a16:creationId xmlns:a16="http://schemas.microsoft.com/office/drawing/2014/main" id="{00000000-0008-0000-0000-0000F83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814" name="_x0000_t202" hidden="1">
          <a:extLst>
            <a:ext uri="{FF2B5EF4-FFF2-40B4-BE49-F238E27FC236}">
              <a16:creationId xmlns:a16="http://schemas.microsoft.com/office/drawing/2014/main" id="{00000000-0008-0000-0000-0000F63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812" name="_x0000_t202" hidden="1">
          <a:extLst>
            <a:ext uri="{FF2B5EF4-FFF2-40B4-BE49-F238E27FC236}">
              <a16:creationId xmlns:a16="http://schemas.microsoft.com/office/drawing/2014/main" id="{00000000-0008-0000-0000-0000F43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810" name="_x0000_t202" hidden="1">
          <a:extLst>
            <a:ext uri="{FF2B5EF4-FFF2-40B4-BE49-F238E27FC236}">
              <a16:creationId xmlns:a16="http://schemas.microsoft.com/office/drawing/2014/main" id="{00000000-0008-0000-0000-0000F23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808" name="_x0000_t202" hidden="1">
          <a:extLst>
            <a:ext uri="{FF2B5EF4-FFF2-40B4-BE49-F238E27FC236}">
              <a16:creationId xmlns:a16="http://schemas.microsoft.com/office/drawing/2014/main" id="{00000000-0008-0000-0000-0000F03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806" name="_x0000_t202" hidden="1">
          <a:extLst>
            <a:ext uri="{FF2B5EF4-FFF2-40B4-BE49-F238E27FC236}">
              <a16:creationId xmlns:a16="http://schemas.microsoft.com/office/drawing/2014/main" id="{00000000-0008-0000-0000-0000EE3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804" name="_x0000_t202" hidden="1">
          <a:extLst>
            <a:ext uri="{FF2B5EF4-FFF2-40B4-BE49-F238E27FC236}">
              <a16:creationId xmlns:a16="http://schemas.microsoft.com/office/drawing/2014/main" id="{00000000-0008-0000-0000-0000EC3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802" name="_x0000_t202" hidden="1">
          <a:extLst>
            <a:ext uri="{FF2B5EF4-FFF2-40B4-BE49-F238E27FC236}">
              <a16:creationId xmlns:a16="http://schemas.microsoft.com/office/drawing/2014/main" id="{00000000-0008-0000-0000-0000EA3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800" name="_x0000_t202" hidden="1">
          <a:extLst>
            <a:ext uri="{FF2B5EF4-FFF2-40B4-BE49-F238E27FC236}">
              <a16:creationId xmlns:a16="http://schemas.microsoft.com/office/drawing/2014/main" id="{00000000-0008-0000-0000-0000E83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798" name="_x0000_t202" hidden="1">
          <a:extLst>
            <a:ext uri="{FF2B5EF4-FFF2-40B4-BE49-F238E27FC236}">
              <a16:creationId xmlns:a16="http://schemas.microsoft.com/office/drawing/2014/main" id="{00000000-0008-0000-0000-0000E63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796" name="_x0000_t202" hidden="1">
          <a:extLst>
            <a:ext uri="{FF2B5EF4-FFF2-40B4-BE49-F238E27FC236}">
              <a16:creationId xmlns:a16="http://schemas.microsoft.com/office/drawing/2014/main" id="{00000000-0008-0000-0000-0000E43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794" name="_x0000_t202" hidden="1">
          <a:extLst>
            <a:ext uri="{FF2B5EF4-FFF2-40B4-BE49-F238E27FC236}">
              <a16:creationId xmlns:a16="http://schemas.microsoft.com/office/drawing/2014/main" id="{00000000-0008-0000-0000-0000E23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792" name="_x0000_t202" hidden="1">
          <a:extLst>
            <a:ext uri="{FF2B5EF4-FFF2-40B4-BE49-F238E27FC236}">
              <a16:creationId xmlns:a16="http://schemas.microsoft.com/office/drawing/2014/main" id="{00000000-0008-0000-0000-0000E03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790" name="_x0000_t202" hidden="1">
          <a:extLst>
            <a:ext uri="{FF2B5EF4-FFF2-40B4-BE49-F238E27FC236}">
              <a16:creationId xmlns:a16="http://schemas.microsoft.com/office/drawing/2014/main" id="{00000000-0008-0000-0000-0000DE3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788" name="_x0000_t202" hidden="1">
          <a:extLst>
            <a:ext uri="{FF2B5EF4-FFF2-40B4-BE49-F238E27FC236}">
              <a16:creationId xmlns:a16="http://schemas.microsoft.com/office/drawing/2014/main" id="{00000000-0008-0000-0000-0000DC3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786" name="_x0000_t202" hidden="1">
          <a:extLst>
            <a:ext uri="{FF2B5EF4-FFF2-40B4-BE49-F238E27FC236}">
              <a16:creationId xmlns:a16="http://schemas.microsoft.com/office/drawing/2014/main" id="{00000000-0008-0000-0000-0000DA3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784" name="_x0000_t202" hidden="1">
          <a:extLst>
            <a:ext uri="{FF2B5EF4-FFF2-40B4-BE49-F238E27FC236}">
              <a16:creationId xmlns:a16="http://schemas.microsoft.com/office/drawing/2014/main" id="{00000000-0008-0000-0000-0000D83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782" name="_x0000_t202" hidden="1">
          <a:extLst>
            <a:ext uri="{FF2B5EF4-FFF2-40B4-BE49-F238E27FC236}">
              <a16:creationId xmlns:a16="http://schemas.microsoft.com/office/drawing/2014/main" id="{00000000-0008-0000-0000-0000D63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780" name="_x0000_t202" hidden="1">
          <a:extLst>
            <a:ext uri="{FF2B5EF4-FFF2-40B4-BE49-F238E27FC236}">
              <a16:creationId xmlns:a16="http://schemas.microsoft.com/office/drawing/2014/main" id="{00000000-0008-0000-0000-0000D43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778" name="_x0000_t202" hidden="1">
          <a:extLst>
            <a:ext uri="{FF2B5EF4-FFF2-40B4-BE49-F238E27FC236}">
              <a16:creationId xmlns:a16="http://schemas.microsoft.com/office/drawing/2014/main" id="{00000000-0008-0000-0000-0000D23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776" name="_x0000_t202" hidden="1">
          <a:extLst>
            <a:ext uri="{FF2B5EF4-FFF2-40B4-BE49-F238E27FC236}">
              <a16:creationId xmlns:a16="http://schemas.microsoft.com/office/drawing/2014/main" id="{00000000-0008-0000-0000-0000D03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774" name="_x0000_t202" hidden="1">
          <a:extLst>
            <a:ext uri="{FF2B5EF4-FFF2-40B4-BE49-F238E27FC236}">
              <a16:creationId xmlns:a16="http://schemas.microsoft.com/office/drawing/2014/main" id="{00000000-0008-0000-0000-0000CE3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772" name="_x0000_t202" hidden="1">
          <a:extLst>
            <a:ext uri="{FF2B5EF4-FFF2-40B4-BE49-F238E27FC236}">
              <a16:creationId xmlns:a16="http://schemas.microsoft.com/office/drawing/2014/main" id="{00000000-0008-0000-0000-0000CC3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770" name="_x0000_t202" hidden="1">
          <a:extLst>
            <a:ext uri="{FF2B5EF4-FFF2-40B4-BE49-F238E27FC236}">
              <a16:creationId xmlns:a16="http://schemas.microsoft.com/office/drawing/2014/main" id="{00000000-0008-0000-0000-0000CA3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768" name="_x0000_t202" hidden="1">
          <a:extLst>
            <a:ext uri="{FF2B5EF4-FFF2-40B4-BE49-F238E27FC236}">
              <a16:creationId xmlns:a16="http://schemas.microsoft.com/office/drawing/2014/main" id="{00000000-0008-0000-0000-0000C83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766" name="_x0000_t202" hidden="1">
          <a:extLst>
            <a:ext uri="{FF2B5EF4-FFF2-40B4-BE49-F238E27FC236}">
              <a16:creationId xmlns:a16="http://schemas.microsoft.com/office/drawing/2014/main" id="{00000000-0008-0000-0000-0000C63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764" name="_x0000_t202" hidden="1">
          <a:extLst>
            <a:ext uri="{FF2B5EF4-FFF2-40B4-BE49-F238E27FC236}">
              <a16:creationId xmlns:a16="http://schemas.microsoft.com/office/drawing/2014/main" id="{00000000-0008-0000-0000-0000C43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762" name="_x0000_t202" hidden="1">
          <a:extLst>
            <a:ext uri="{FF2B5EF4-FFF2-40B4-BE49-F238E27FC236}">
              <a16:creationId xmlns:a16="http://schemas.microsoft.com/office/drawing/2014/main" id="{00000000-0008-0000-0000-0000C23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760" name="_x0000_t202" hidden="1">
          <a:extLst>
            <a:ext uri="{FF2B5EF4-FFF2-40B4-BE49-F238E27FC236}">
              <a16:creationId xmlns:a16="http://schemas.microsoft.com/office/drawing/2014/main" id="{00000000-0008-0000-0000-0000C03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758" name="_x0000_t202" hidden="1">
          <a:extLst>
            <a:ext uri="{FF2B5EF4-FFF2-40B4-BE49-F238E27FC236}">
              <a16:creationId xmlns:a16="http://schemas.microsoft.com/office/drawing/2014/main" id="{00000000-0008-0000-0000-0000BE3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756" name="_x0000_t202" hidden="1">
          <a:extLst>
            <a:ext uri="{FF2B5EF4-FFF2-40B4-BE49-F238E27FC236}">
              <a16:creationId xmlns:a16="http://schemas.microsoft.com/office/drawing/2014/main" id="{00000000-0008-0000-0000-0000BC3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754" name="_x0000_t202" hidden="1">
          <a:extLst>
            <a:ext uri="{FF2B5EF4-FFF2-40B4-BE49-F238E27FC236}">
              <a16:creationId xmlns:a16="http://schemas.microsoft.com/office/drawing/2014/main" id="{00000000-0008-0000-0000-0000BA3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752" name="_x0000_t202" hidden="1">
          <a:extLst>
            <a:ext uri="{FF2B5EF4-FFF2-40B4-BE49-F238E27FC236}">
              <a16:creationId xmlns:a16="http://schemas.microsoft.com/office/drawing/2014/main" id="{00000000-0008-0000-0000-0000B83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750" name="_x0000_t202" hidden="1">
          <a:extLst>
            <a:ext uri="{FF2B5EF4-FFF2-40B4-BE49-F238E27FC236}">
              <a16:creationId xmlns:a16="http://schemas.microsoft.com/office/drawing/2014/main" id="{00000000-0008-0000-0000-0000B63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748" name="_x0000_t202" hidden="1">
          <a:extLst>
            <a:ext uri="{FF2B5EF4-FFF2-40B4-BE49-F238E27FC236}">
              <a16:creationId xmlns:a16="http://schemas.microsoft.com/office/drawing/2014/main" id="{00000000-0008-0000-0000-0000B43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746" name="_x0000_t202" hidden="1">
          <a:extLst>
            <a:ext uri="{FF2B5EF4-FFF2-40B4-BE49-F238E27FC236}">
              <a16:creationId xmlns:a16="http://schemas.microsoft.com/office/drawing/2014/main" id="{00000000-0008-0000-0000-0000B23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744" name="_x0000_t202" hidden="1">
          <a:extLst>
            <a:ext uri="{FF2B5EF4-FFF2-40B4-BE49-F238E27FC236}">
              <a16:creationId xmlns:a16="http://schemas.microsoft.com/office/drawing/2014/main" id="{00000000-0008-0000-0000-0000B03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742" name="_x0000_t202" hidden="1">
          <a:extLst>
            <a:ext uri="{FF2B5EF4-FFF2-40B4-BE49-F238E27FC236}">
              <a16:creationId xmlns:a16="http://schemas.microsoft.com/office/drawing/2014/main" id="{00000000-0008-0000-0000-0000AE3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740" name="_x0000_t202" hidden="1">
          <a:extLst>
            <a:ext uri="{FF2B5EF4-FFF2-40B4-BE49-F238E27FC236}">
              <a16:creationId xmlns:a16="http://schemas.microsoft.com/office/drawing/2014/main" id="{00000000-0008-0000-0000-0000AC3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738" name="_x0000_t202" hidden="1">
          <a:extLst>
            <a:ext uri="{FF2B5EF4-FFF2-40B4-BE49-F238E27FC236}">
              <a16:creationId xmlns:a16="http://schemas.microsoft.com/office/drawing/2014/main" id="{00000000-0008-0000-0000-0000AA3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736" name="_x0000_t202" hidden="1">
          <a:extLst>
            <a:ext uri="{FF2B5EF4-FFF2-40B4-BE49-F238E27FC236}">
              <a16:creationId xmlns:a16="http://schemas.microsoft.com/office/drawing/2014/main" id="{00000000-0008-0000-0000-0000A83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734" name="_x0000_t202" hidden="1">
          <a:extLst>
            <a:ext uri="{FF2B5EF4-FFF2-40B4-BE49-F238E27FC236}">
              <a16:creationId xmlns:a16="http://schemas.microsoft.com/office/drawing/2014/main" id="{00000000-0008-0000-0000-0000A63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732" name="_x0000_t202" hidden="1">
          <a:extLst>
            <a:ext uri="{FF2B5EF4-FFF2-40B4-BE49-F238E27FC236}">
              <a16:creationId xmlns:a16="http://schemas.microsoft.com/office/drawing/2014/main" id="{00000000-0008-0000-0000-0000A43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730" name="_x0000_t202" hidden="1">
          <a:extLst>
            <a:ext uri="{FF2B5EF4-FFF2-40B4-BE49-F238E27FC236}">
              <a16:creationId xmlns:a16="http://schemas.microsoft.com/office/drawing/2014/main" id="{00000000-0008-0000-0000-0000A23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728" name="_x0000_t202" hidden="1">
          <a:extLst>
            <a:ext uri="{FF2B5EF4-FFF2-40B4-BE49-F238E27FC236}">
              <a16:creationId xmlns:a16="http://schemas.microsoft.com/office/drawing/2014/main" id="{00000000-0008-0000-0000-0000A03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726" name="_x0000_t202" hidden="1">
          <a:extLst>
            <a:ext uri="{FF2B5EF4-FFF2-40B4-BE49-F238E27FC236}">
              <a16:creationId xmlns:a16="http://schemas.microsoft.com/office/drawing/2014/main" id="{00000000-0008-0000-0000-00009E3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724" name="_x0000_t202" hidden="1">
          <a:extLst>
            <a:ext uri="{FF2B5EF4-FFF2-40B4-BE49-F238E27FC236}">
              <a16:creationId xmlns:a16="http://schemas.microsoft.com/office/drawing/2014/main" id="{00000000-0008-0000-0000-00009C3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722" name="_x0000_t202" hidden="1">
          <a:extLst>
            <a:ext uri="{FF2B5EF4-FFF2-40B4-BE49-F238E27FC236}">
              <a16:creationId xmlns:a16="http://schemas.microsoft.com/office/drawing/2014/main" id="{00000000-0008-0000-0000-00009A3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720" name="_x0000_t202" hidden="1">
          <a:extLst>
            <a:ext uri="{FF2B5EF4-FFF2-40B4-BE49-F238E27FC236}">
              <a16:creationId xmlns:a16="http://schemas.microsoft.com/office/drawing/2014/main" id="{00000000-0008-0000-0000-0000983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718" name="_x0000_t202" hidden="1">
          <a:extLst>
            <a:ext uri="{FF2B5EF4-FFF2-40B4-BE49-F238E27FC236}">
              <a16:creationId xmlns:a16="http://schemas.microsoft.com/office/drawing/2014/main" id="{00000000-0008-0000-0000-0000963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716" name="_x0000_t202" hidden="1">
          <a:extLst>
            <a:ext uri="{FF2B5EF4-FFF2-40B4-BE49-F238E27FC236}">
              <a16:creationId xmlns:a16="http://schemas.microsoft.com/office/drawing/2014/main" id="{00000000-0008-0000-0000-0000943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714" name="_x0000_t202" hidden="1">
          <a:extLst>
            <a:ext uri="{FF2B5EF4-FFF2-40B4-BE49-F238E27FC236}">
              <a16:creationId xmlns:a16="http://schemas.microsoft.com/office/drawing/2014/main" id="{00000000-0008-0000-0000-0000923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712" name="_x0000_t202" hidden="1">
          <a:extLst>
            <a:ext uri="{FF2B5EF4-FFF2-40B4-BE49-F238E27FC236}">
              <a16:creationId xmlns:a16="http://schemas.microsoft.com/office/drawing/2014/main" id="{00000000-0008-0000-0000-0000903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710" name="_x0000_t202" hidden="1">
          <a:extLst>
            <a:ext uri="{FF2B5EF4-FFF2-40B4-BE49-F238E27FC236}">
              <a16:creationId xmlns:a16="http://schemas.microsoft.com/office/drawing/2014/main" id="{00000000-0008-0000-0000-00008E3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708" name="_x0000_t202" hidden="1">
          <a:extLst>
            <a:ext uri="{FF2B5EF4-FFF2-40B4-BE49-F238E27FC236}">
              <a16:creationId xmlns:a16="http://schemas.microsoft.com/office/drawing/2014/main" id="{00000000-0008-0000-0000-00008C3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706" name="_x0000_t202" hidden="1">
          <a:extLst>
            <a:ext uri="{FF2B5EF4-FFF2-40B4-BE49-F238E27FC236}">
              <a16:creationId xmlns:a16="http://schemas.microsoft.com/office/drawing/2014/main" id="{00000000-0008-0000-0000-00008A3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704" name="_x0000_t202" hidden="1">
          <a:extLst>
            <a:ext uri="{FF2B5EF4-FFF2-40B4-BE49-F238E27FC236}">
              <a16:creationId xmlns:a16="http://schemas.microsoft.com/office/drawing/2014/main" id="{00000000-0008-0000-0000-0000883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702" name="_x0000_t202" hidden="1">
          <a:extLst>
            <a:ext uri="{FF2B5EF4-FFF2-40B4-BE49-F238E27FC236}">
              <a16:creationId xmlns:a16="http://schemas.microsoft.com/office/drawing/2014/main" id="{00000000-0008-0000-0000-0000863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700" name="_x0000_t202" hidden="1">
          <a:extLst>
            <a:ext uri="{FF2B5EF4-FFF2-40B4-BE49-F238E27FC236}">
              <a16:creationId xmlns:a16="http://schemas.microsoft.com/office/drawing/2014/main" id="{00000000-0008-0000-0000-0000843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698" name="_x0000_t202" hidden="1">
          <a:extLst>
            <a:ext uri="{FF2B5EF4-FFF2-40B4-BE49-F238E27FC236}">
              <a16:creationId xmlns:a16="http://schemas.microsoft.com/office/drawing/2014/main" id="{00000000-0008-0000-0000-0000823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696" name="_x0000_t202" hidden="1">
          <a:extLst>
            <a:ext uri="{FF2B5EF4-FFF2-40B4-BE49-F238E27FC236}">
              <a16:creationId xmlns:a16="http://schemas.microsoft.com/office/drawing/2014/main" id="{00000000-0008-0000-0000-0000803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694" name="_x0000_t202" hidden="1">
          <a:extLst>
            <a:ext uri="{FF2B5EF4-FFF2-40B4-BE49-F238E27FC236}">
              <a16:creationId xmlns:a16="http://schemas.microsoft.com/office/drawing/2014/main" id="{00000000-0008-0000-0000-00007E3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692" name="_x0000_t202" hidden="1">
          <a:extLst>
            <a:ext uri="{FF2B5EF4-FFF2-40B4-BE49-F238E27FC236}">
              <a16:creationId xmlns:a16="http://schemas.microsoft.com/office/drawing/2014/main" id="{00000000-0008-0000-0000-00007C3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690" name="_x0000_t202" hidden="1">
          <a:extLst>
            <a:ext uri="{FF2B5EF4-FFF2-40B4-BE49-F238E27FC236}">
              <a16:creationId xmlns:a16="http://schemas.microsoft.com/office/drawing/2014/main" id="{00000000-0008-0000-0000-00007A3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688" name="_x0000_t202" hidden="1">
          <a:extLst>
            <a:ext uri="{FF2B5EF4-FFF2-40B4-BE49-F238E27FC236}">
              <a16:creationId xmlns:a16="http://schemas.microsoft.com/office/drawing/2014/main" id="{00000000-0008-0000-0000-0000783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686" name="_x0000_t202" hidden="1">
          <a:extLst>
            <a:ext uri="{FF2B5EF4-FFF2-40B4-BE49-F238E27FC236}">
              <a16:creationId xmlns:a16="http://schemas.microsoft.com/office/drawing/2014/main" id="{00000000-0008-0000-0000-0000763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684" name="_x0000_t202" hidden="1">
          <a:extLst>
            <a:ext uri="{FF2B5EF4-FFF2-40B4-BE49-F238E27FC236}">
              <a16:creationId xmlns:a16="http://schemas.microsoft.com/office/drawing/2014/main" id="{00000000-0008-0000-0000-0000743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682" name="_x0000_t202" hidden="1">
          <a:extLst>
            <a:ext uri="{FF2B5EF4-FFF2-40B4-BE49-F238E27FC236}">
              <a16:creationId xmlns:a16="http://schemas.microsoft.com/office/drawing/2014/main" id="{00000000-0008-0000-0000-0000723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680" name="_x0000_t202" hidden="1">
          <a:extLst>
            <a:ext uri="{FF2B5EF4-FFF2-40B4-BE49-F238E27FC236}">
              <a16:creationId xmlns:a16="http://schemas.microsoft.com/office/drawing/2014/main" id="{00000000-0008-0000-0000-0000703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678" name="_x0000_t202" hidden="1">
          <a:extLst>
            <a:ext uri="{FF2B5EF4-FFF2-40B4-BE49-F238E27FC236}">
              <a16:creationId xmlns:a16="http://schemas.microsoft.com/office/drawing/2014/main" id="{00000000-0008-0000-0000-00006E3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676" name="_x0000_t202" hidden="1">
          <a:extLst>
            <a:ext uri="{FF2B5EF4-FFF2-40B4-BE49-F238E27FC236}">
              <a16:creationId xmlns:a16="http://schemas.microsoft.com/office/drawing/2014/main" id="{00000000-0008-0000-0000-00006C3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674" name="_x0000_t202" hidden="1">
          <a:extLst>
            <a:ext uri="{FF2B5EF4-FFF2-40B4-BE49-F238E27FC236}">
              <a16:creationId xmlns:a16="http://schemas.microsoft.com/office/drawing/2014/main" id="{00000000-0008-0000-0000-00006A3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672" name="_x0000_t202" hidden="1">
          <a:extLst>
            <a:ext uri="{FF2B5EF4-FFF2-40B4-BE49-F238E27FC236}">
              <a16:creationId xmlns:a16="http://schemas.microsoft.com/office/drawing/2014/main" id="{00000000-0008-0000-0000-0000683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670" name="_x0000_t202" hidden="1">
          <a:extLst>
            <a:ext uri="{FF2B5EF4-FFF2-40B4-BE49-F238E27FC236}">
              <a16:creationId xmlns:a16="http://schemas.microsoft.com/office/drawing/2014/main" id="{00000000-0008-0000-0000-0000663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668" name="_x0000_t202" hidden="1">
          <a:extLst>
            <a:ext uri="{FF2B5EF4-FFF2-40B4-BE49-F238E27FC236}">
              <a16:creationId xmlns:a16="http://schemas.microsoft.com/office/drawing/2014/main" id="{00000000-0008-0000-0000-0000643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666" name="_x0000_t202" hidden="1">
          <a:extLst>
            <a:ext uri="{FF2B5EF4-FFF2-40B4-BE49-F238E27FC236}">
              <a16:creationId xmlns:a16="http://schemas.microsoft.com/office/drawing/2014/main" id="{00000000-0008-0000-0000-0000623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664" name="_x0000_t202" hidden="1">
          <a:extLst>
            <a:ext uri="{FF2B5EF4-FFF2-40B4-BE49-F238E27FC236}">
              <a16:creationId xmlns:a16="http://schemas.microsoft.com/office/drawing/2014/main" id="{00000000-0008-0000-0000-0000603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662" name="_x0000_t202" hidden="1">
          <a:extLst>
            <a:ext uri="{FF2B5EF4-FFF2-40B4-BE49-F238E27FC236}">
              <a16:creationId xmlns:a16="http://schemas.microsoft.com/office/drawing/2014/main" id="{00000000-0008-0000-0000-00005E3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660" name="_x0000_t202" hidden="1">
          <a:extLst>
            <a:ext uri="{FF2B5EF4-FFF2-40B4-BE49-F238E27FC236}">
              <a16:creationId xmlns:a16="http://schemas.microsoft.com/office/drawing/2014/main" id="{00000000-0008-0000-0000-00005C3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658" name="_x0000_t202" hidden="1">
          <a:extLst>
            <a:ext uri="{FF2B5EF4-FFF2-40B4-BE49-F238E27FC236}">
              <a16:creationId xmlns:a16="http://schemas.microsoft.com/office/drawing/2014/main" id="{00000000-0008-0000-0000-00005A3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656" name="_x0000_t202" hidden="1">
          <a:extLst>
            <a:ext uri="{FF2B5EF4-FFF2-40B4-BE49-F238E27FC236}">
              <a16:creationId xmlns:a16="http://schemas.microsoft.com/office/drawing/2014/main" id="{00000000-0008-0000-0000-0000583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654" name="_x0000_t202" hidden="1">
          <a:extLst>
            <a:ext uri="{FF2B5EF4-FFF2-40B4-BE49-F238E27FC236}">
              <a16:creationId xmlns:a16="http://schemas.microsoft.com/office/drawing/2014/main" id="{00000000-0008-0000-0000-0000563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652" name="_x0000_t202" hidden="1">
          <a:extLst>
            <a:ext uri="{FF2B5EF4-FFF2-40B4-BE49-F238E27FC236}">
              <a16:creationId xmlns:a16="http://schemas.microsoft.com/office/drawing/2014/main" id="{00000000-0008-0000-0000-0000543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650" name="_x0000_t202" hidden="1">
          <a:extLst>
            <a:ext uri="{FF2B5EF4-FFF2-40B4-BE49-F238E27FC236}">
              <a16:creationId xmlns:a16="http://schemas.microsoft.com/office/drawing/2014/main" id="{00000000-0008-0000-0000-0000523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648" name="_x0000_t202" hidden="1">
          <a:extLst>
            <a:ext uri="{FF2B5EF4-FFF2-40B4-BE49-F238E27FC236}">
              <a16:creationId xmlns:a16="http://schemas.microsoft.com/office/drawing/2014/main" id="{00000000-0008-0000-0000-0000503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646" name="_x0000_t202" hidden="1">
          <a:extLst>
            <a:ext uri="{FF2B5EF4-FFF2-40B4-BE49-F238E27FC236}">
              <a16:creationId xmlns:a16="http://schemas.microsoft.com/office/drawing/2014/main" id="{00000000-0008-0000-0000-00004E3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644" name="_x0000_t202" hidden="1">
          <a:extLst>
            <a:ext uri="{FF2B5EF4-FFF2-40B4-BE49-F238E27FC236}">
              <a16:creationId xmlns:a16="http://schemas.microsoft.com/office/drawing/2014/main" id="{00000000-0008-0000-0000-00004C3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642" name="_x0000_t202" hidden="1">
          <a:extLst>
            <a:ext uri="{FF2B5EF4-FFF2-40B4-BE49-F238E27FC236}">
              <a16:creationId xmlns:a16="http://schemas.microsoft.com/office/drawing/2014/main" id="{00000000-0008-0000-0000-00004A3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640" name="_x0000_t202" hidden="1">
          <a:extLst>
            <a:ext uri="{FF2B5EF4-FFF2-40B4-BE49-F238E27FC236}">
              <a16:creationId xmlns:a16="http://schemas.microsoft.com/office/drawing/2014/main" id="{00000000-0008-0000-0000-0000483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638" name="_x0000_t202" hidden="1">
          <a:extLst>
            <a:ext uri="{FF2B5EF4-FFF2-40B4-BE49-F238E27FC236}">
              <a16:creationId xmlns:a16="http://schemas.microsoft.com/office/drawing/2014/main" id="{00000000-0008-0000-0000-0000463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636" name="_x0000_t202" hidden="1">
          <a:extLst>
            <a:ext uri="{FF2B5EF4-FFF2-40B4-BE49-F238E27FC236}">
              <a16:creationId xmlns:a16="http://schemas.microsoft.com/office/drawing/2014/main" id="{00000000-0008-0000-0000-0000443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634" name="_x0000_t202" hidden="1">
          <a:extLst>
            <a:ext uri="{FF2B5EF4-FFF2-40B4-BE49-F238E27FC236}">
              <a16:creationId xmlns:a16="http://schemas.microsoft.com/office/drawing/2014/main" id="{00000000-0008-0000-0000-0000423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632" name="_x0000_t202" hidden="1">
          <a:extLst>
            <a:ext uri="{FF2B5EF4-FFF2-40B4-BE49-F238E27FC236}">
              <a16:creationId xmlns:a16="http://schemas.microsoft.com/office/drawing/2014/main" id="{00000000-0008-0000-0000-0000403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630" name="_x0000_t202" hidden="1">
          <a:extLst>
            <a:ext uri="{FF2B5EF4-FFF2-40B4-BE49-F238E27FC236}">
              <a16:creationId xmlns:a16="http://schemas.microsoft.com/office/drawing/2014/main" id="{00000000-0008-0000-0000-00003E3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628" name="_x0000_t202" hidden="1">
          <a:extLst>
            <a:ext uri="{FF2B5EF4-FFF2-40B4-BE49-F238E27FC236}">
              <a16:creationId xmlns:a16="http://schemas.microsoft.com/office/drawing/2014/main" id="{00000000-0008-0000-0000-00003C3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626" name="_x0000_t202" hidden="1">
          <a:extLst>
            <a:ext uri="{FF2B5EF4-FFF2-40B4-BE49-F238E27FC236}">
              <a16:creationId xmlns:a16="http://schemas.microsoft.com/office/drawing/2014/main" id="{00000000-0008-0000-0000-00003A3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624" name="_x0000_t202" hidden="1">
          <a:extLst>
            <a:ext uri="{FF2B5EF4-FFF2-40B4-BE49-F238E27FC236}">
              <a16:creationId xmlns:a16="http://schemas.microsoft.com/office/drawing/2014/main" id="{00000000-0008-0000-0000-0000383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622" name="_x0000_t202" hidden="1">
          <a:extLst>
            <a:ext uri="{FF2B5EF4-FFF2-40B4-BE49-F238E27FC236}">
              <a16:creationId xmlns:a16="http://schemas.microsoft.com/office/drawing/2014/main" id="{00000000-0008-0000-0000-0000363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620" name="_x0000_t202" hidden="1">
          <a:extLst>
            <a:ext uri="{FF2B5EF4-FFF2-40B4-BE49-F238E27FC236}">
              <a16:creationId xmlns:a16="http://schemas.microsoft.com/office/drawing/2014/main" id="{00000000-0008-0000-0000-0000343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618" name="_x0000_t202" hidden="1">
          <a:extLst>
            <a:ext uri="{FF2B5EF4-FFF2-40B4-BE49-F238E27FC236}">
              <a16:creationId xmlns:a16="http://schemas.microsoft.com/office/drawing/2014/main" id="{00000000-0008-0000-0000-0000323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616" name="_x0000_t202" hidden="1">
          <a:extLst>
            <a:ext uri="{FF2B5EF4-FFF2-40B4-BE49-F238E27FC236}">
              <a16:creationId xmlns:a16="http://schemas.microsoft.com/office/drawing/2014/main" id="{00000000-0008-0000-0000-0000303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614" name="_x0000_t202" hidden="1">
          <a:extLst>
            <a:ext uri="{FF2B5EF4-FFF2-40B4-BE49-F238E27FC236}">
              <a16:creationId xmlns:a16="http://schemas.microsoft.com/office/drawing/2014/main" id="{00000000-0008-0000-0000-00002E3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612" name="_x0000_t202" hidden="1">
          <a:extLst>
            <a:ext uri="{FF2B5EF4-FFF2-40B4-BE49-F238E27FC236}">
              <a16:creationId xmlns:a16="http://schemas.microsoft.com/office/drawing/2014/main" id="{00000000-0008-0000-0000-00002C3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610" name="_x0000_t202" hidden="1">
          <a:extLst>
            <a:ext uri="{FF2B5EF4-FFF2-40B4-BE49-F238E27FC236}">
              <a16:creationId xmlns:a16="http://schemas.microsoft.com/office/drawing/2014/main" id="{00000000-0008-0000-0000-00002A3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608" name="_x0000_t202" hidden="1">
          <a:extLst>
            <a:ext uri="{FF2B5EF4-FFF2-40B4-BE49-F238E27FC236}">
              <a16:creationId xmlns:a16="http://schemas.microsoft.com/office/drawing/2014/main" id="{00000000-0008-0000-0000-0000283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606" name="_x0000_t202" hidden="1">
          <a:extLst>
            <a:ext uri="{FF2B5EF4-FFF2-40B4-BE49-F238E27FC236}">
              <a16:creationId xmlns:a16="http://schemas.microsoft.com/office/drawing/2014/main" id="{00000000-0008-0000-0000-0000263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604" name="_x0000_t202" hidden="1">
          <a:extLst>
            <a:ext uri="{FF2B5EF4-FFF2-40B4-BE49-F238E27FC236}">
              <a16:creationId xmlns:a16="http://schemas.microsoft.com/office/drawing/2014/main" id="{00000000-0008-0000-0000-0000243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602" name="_x0000_t202" hidden="1">
          <a:extLst>
            <a:ext uri="{FF2B5EF4-FFF2-40B4-BE49-F238E27FC236}">
              <a16:creationId xmlns:a16="http://schemas.microsoft.com/office/drawing/2014/main" id="{00000000-0008-0000-0000-0000223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600" name="_x0000_t202" hidden="1">
          <a:extLst>
            <a:ext uri="{FF2B5EF4-FFF2-40B4-BE49-F238E27FC236}">
              <a16:creationId xmlns:a16="http://schemas.microsoft.com/office/drawing/2014/main" id="{00000000-0008-0000-0000-0000203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598" name="_x0000_t202" hidden="1">
          <a:extLst>
            <a:ext uri="{FF2B5EF4-FFF2-40B4-BE49-F238E27FC236}">
              <a16:creationId xmlns:a16="http://schemas.microsoft.com/office/drawing/2014/main" id="{00000000-0008-0000-0000-00001E3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596" name="_x0000_t202" hidden="1">
          <a:extLst>
            <a:ext uri="{FF2B5EF4-FFF2-40B4-BE49-F238E27FC236}">
              <a16:creationId xmlns:a16="http://schemas.microsoft.com/office/drawing/2014/main" id="{00000000-0008-0000-0000-00001C3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594" name="_x0000_t202" hidden="1">
          <a:extLst>
            <a:ext uri="{FF2B5EF4-FFF2-40B4-BE49-F238E27FC236}">
              <a16:creationId xmlns:a16="http://schemas.microsoft.com/office/drawing/2014/main" id="{00000000-0008-0000-0000-00001A3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592" name="_x0000_t202" hidden="1">
          <a:extLst>
            <a:ext uri="{FF2B5EF4-FFF2-40B4-BE49-F238E27FC236}">
              <a16:creationId xmlns:a16="http://schemas.microsoft.com/office/drawing/2014/main" id="{00000000-0008-0000-0000-0000183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590" name="_x0000_t202" hidden="1">
          <a:extLst>
            <a:ext uri="{FF2B5EF4-FFF2-40B4-BE49-F238E27FC236}">
              <a16:creationId xmlns:a16="http://schemas.microsoft.com/office/drawing/2014/main" id="{00000000-0008-0000-0000-0000163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588" name="_x0000_t202" hidden="1">
          <a:extLst>
            <a:ext uri="{FF2B5EF4-FFF2-40B4-BE49-F238E27FC236}">
              <a16:creationId xmlns:a16="http://schemas.microsoft.com/office/drawing/2014/main" id="{00000000-0008-0000-0000-0000143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586" name="_x0000_t202" hidden="1">
          <a:extLst>
            <a:ext uri="{FF2B5EF4-FFF2-40B4-BE49-F238E27FC236}">
              <a16:creationId xmlns:a16="http://schemas.microsoft.com/office/drawing/2014/main" id="{00000000-0008-0000-0000-0000123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584" name="_x0000_t202" hidden="1">
          <a:extLst>
            <a:ext uri="{FF2B5EF4-FFF2-40B4-BE49-F238E27FC236}">
              <a16:creationId xmlns:a16="http://schemas.microsoft.com/office/drawing/2014/main" id="{00000000-0008-0000-0000-0000103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582" name="_x0000_t202" hidden="1">
          <a:extLst>
            <a:ext uri="{FF2B5EF4-FFF2-40B4-BE49-F238E27FC236}">
              <a16:creationId xmlns:a16="http://schemas.microsoft.com/office/drawing/2014/main" id="{00000000-0008-0000-0000-00000E3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580" name="_x0000_t202" hidden="1">
          <a:extLst>
            <a:ext uri="{FF2B5EF4-FFF2-40B4-BE49-F238E27FC236}">
              <a16:creationId xmlns:a16="http://schemas.microsoft.com/office/drawing/2014/main" id="{00000000-0008-0000-0000-00000C3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578" name="_x0000_t202" hidden="1">
          <a:extLst>
            <a:ext uri="{FF2B5EF4-FFF2-40B4-BE49-F238E27FC236}">
              <a16:creationId xmlns:a16="http://schemas.microsoft.com/office/drawing/2014/main" id="{00000000-0008-0000-0000-00000A3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576" name="_x0000_t202" hidden="1">
          <a:extLst>
            <a:ext uri="{FF2B5EF4-FFF2-40B4-BE49-F238E27FC236}">
              <a16:creationId xmlns:a16="http://schemas.microsoft.com/office/drawing/2014/main" id="{00000000-0008-0000-0000-0000083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574" name="_x0000_t202" hidden="1">
          <a:extLst>
            <a:ext uri="{FF2B5EF4-FFF2-40B4-BE49-F238E27FC236}">
              <a16:creationId xmlns:a16="http://schemas.microsoft.com/office/drawing/2014/main" id="{00000000-0008-0000-0000-0000063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572" name="_x0000_t202" hidden="1">
          <a:extLst>
            <a:ext uri="{FF2B5EF4-FFF2-40B4-BE49-F238E27FC236}">
              <a16:creationId xmlns:a16="http://schemas.microsoft.com/office/drawing/2014/main" id="{00000000-0008-0000-0000-0000043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570" name="_x0000_t202" hidden="1">
          <a:extLst>
            <a:ext uri="{FF2B5EF4-FFF2-40B4-BE49-F238E27FC236}">
              <a16:creationId xmlns:a16="http://schemas.microsoft.com/office/drawing/2014/main" id="{00000000-0008-0000-0000-0000023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568" name="_x0000_t202" hidden="1">
          <a:extLst>
            <a:ext uri="{FF2B5EF4-FFF2-40B4-BE49-F238E27FC236}">
              <a16:creationId xmlns:a16="http://schemas.microsoft.com/office/drawing/2014/main" id="{00000000-0008-0000-0000-0000003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566" name="_x0000_t202" hidden="1">
          <a:extLst>
            <a:ext uri="{FF2B5EF4-FFF2-40B4-BE49-F238E27FC236}">
              <a16:creationId xmlns:a16="http://schemas.microsoft.com/office/drawing/2014/main" id="{00000000-0008-0000-0000-0000FE3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564" name="_x0000_t202" hidden="1">
          <a:extLst>
            <a:ext uri="{FF2B5EF4-FFF2-40B4-BE49-F238E27FC236}">
              <a16:creationId xmlns:a16="http://schemas.microsoft.com/office/drawing/2014/main" id="{00000000-0008-0000-0000-0000FC3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562" name="_x0000_t202" hidden="1">
          <a:extLst>
            <a:ext uri="{FF2B5EF4-FFF2-40B4-BE49-F238E27FC236}">
              <a16:creationId xmlns:a16="http://schemas.microsoft.com/office/drawing/2014/main" id="{00000000-0008-0000-0000-0000FA3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560" name="_x0000_t202" hidden="1">
          <a:extLst>
            <a:ext uri="{FF2B5EF4-FFF2-40B4-BE49-F238E27FC236}">
              <a16:creationId xmlns:a16="http://schemas.microsoft.com/office/drawing/2014/main" id="{00000000-0008-0000-0000-0000F83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558" name="_x0000_t202" hidden="1">
          <a:extLst>
            <a:ext uri="{FF2B5EF4-FFF2-40B4-BE49-F238E27FC236}">
              <a16:creationId xmlns:a16="http://schemas.microsoft.com/office/drawing/2014/main" id="{00000000-0008-0000-0000-0000F63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556" name="_x0000_t202" hidden="1">
          <a:extLst>
            <a:ext uri="{FF2B5EF4-FFF2-40B4-BE49-F238E27FC236}">
              <a16:creationId xmlns:a16="http://schemas.microsoft.com/office/drawing/2014/main" id="{00000000-0008-0000-0000-0000F43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554" name="_x0000_t202" hidden="1">
          <a:extLst>
            <a:ext uri="{FF2B5EF4-FFF2-40B4-BE49-F238E27FC236}">
              <a16:creationId xmlns:a16="http://schemas.microsoft.com/office/drawing/2014/main" id="{00000000-0008-0000-0000-0000F23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552" name="_x0000_t202" hidden="1">
          <a:extLst>
            <a:ext uri="{FF2B5EF4-FFF2-40B4-BE49-F238E27FC236}">
              <a16:creationId xmlns:a16="http://schemas.microsoft.com/office/drawing/2014/main" id="{00000000-0008-0000-0000-0000F03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550" name="_x0000_t202" hidden="1">
          <a:extLst>
            <a:ext uri="{FF2B5EF4-FFF2-40B4-BE49-F238E27FC236}">
              <a16:creationId xmlns:a16="http://schemas.microsoft.com/office/drawing/2014/main" id="{00000000-0008-0000-0000-0000EE3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548" name="_x0000_t202" hidden="1">
          <a:extLst>
            <a:ext uri="{FF2B5EF4-FFF2-40B4-BE49-F238E27FC236}">
              <a16:creationId xmlns:a16="http://schemas.microsoft.com/office/drawing/2014/main" id="{00000000-0008-0000-0000-0000EC3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546" name="_x0000_t202" hidden="1">
          <a:extLst>
            <a:ext uri="{FF2B5EF4-FFF2-40B4-BE49-F238E27FC236}">
              <a16:creationId xmlns:a16="http://schemas.microsoft.com/office/drawing/2014/main" id="{00000000-0008-0000-0000-0000EA3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544" name="_x0000_t202" hidden="1">
          <a:extLst>
            <a:ext uri="{FF2B5EF4-FFF2-40B4-BE49-F238E27FC236}">
              <a16:creationId xmlns:a16="http://schemas.microsoft.com/office/drawing/2014/main" id="{00000000-0008-0000-0000-0000E83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542" name="_x0000_t202" hidden="1">
          <a:extLst>
            <a:ext uri="{FF2B5EF4-FFF2-40B4-BE49-F238E27FC236}">
              <a16:creationId xmlns:a16="http://schemas.microsoft.com/office/drawing/2014/main" id="{00000000-0008-0000-0000-0000E63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540" name="_x0000_t202" hidden="1">
          <a:extLst>
            <a:ext uri="{FF2B5EF4-FFF2-40B4-BE49-F238E27FC236}">
              <a16:creationId xmlns:a16="http://schemas.microsoft.com/office/drawing/2014/main" id="{00000000-0008-0000-0000-0000E43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538" name="_x0000_t202" hidden="1">
          <a:extLst>
            <a:ext uri="{FF2B5EF4-FFF2-40B4-BE49-F238E27FC236}">
              <a16:creationId xmlns:a16="http://schemas.microsoft.com/office/drawing/2014/main" id="{00000000-0008-0000-0000-0000E23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536" name="_x0000_t202" hidden="1">
          <a:extLst>
            <a:ext uri="{FF2B5EF4-FFF2-40B4-BE49-F238E27FC236}">
              <a16:creationId xmlns:a16="http://schemas.microsoft.com/office/drawing/2014/main" id="{00000000-0008-0000-0000-0000E03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534" name="_x0000_t202" hidden="1">
          <a:extLst>
            <a:ext uri="{FF2B5EF4-FFF2-40B4-BE49-F238E27FC236}">
              <a16:creationId xmlns:a16="http://schemas.microsoft.com/office/drawing/2014/main" id="{00000000-0008-0000-0000-0000DE3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532" name="_x0000_t202" hidden="1">
          <a:extLst>
            <a:ext uri="{FF2B5EF4-FFF2-40B4-BE49-F238E27FC236}">
              <a16:creationId xmlns:a16="http://schemas.microsoft.com/office/drawing/2014/main" id="{00000000-0008-0000-0000-0000DC3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530" name="_x0000_t202" hidden="1">
          <a:extLst>
            <a:ext uri="{FF2B5EF4-FFF2-40B4-BE49-F238E27FC236}">
              <a16:creationId xmlns:a16="http://schemas.microsoft.com/office/drawing/2014/main" id="{00000000-0008-0000-0000-0000DA3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528" name="_x0000_t202" hidden="1">
          <a:extLst>
            <a:ext uri="{FF2B5EF4-FFF2-40B4-BE49-F238E27FC236}">
              <a16:creationId xmlns:a16="http://schemas.microsoft.com/office/drawing/2014/main" id="{00000000-0008-0000-0000-0000D83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526" name="_x0000_t202" hidden="1">
          <a:extLst>
            <a:ext uri="{FF2B5EF4-FFF2-40B4-BE49-F238E27FC236}">
              <a16:creationId xmlns:a16="http://schemas.microsoft.com/office/drawing/2014/main" id="{00000000-0008-0000-0000-0000D63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524" name="_x0000_t202" hidden="1">
          <a:extLst>
            <a:ext uri="{FF2B5EF4-FFF2-40B4-BE49-F238E27FC236}">
              <a16:creationId xmlns:a16="http://schemas.microsoft.com/office/drawing/2014/main" id="{00000000-0008-0000-0000-0000D43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522" name="_x0000_t202" hidden="1">
          <a:extLst>
            <a:ext uri="{FF2B5EF4-FFF2-40B4-BE49-F238E27FC236}">
              <a16:creationId xmlns:a16="http://schemas.microsoft.com/office/drawing/2014/main" id="{00000000-0008-0000-0000-0000D23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520" name="_x0000_t202" hidden="1">
          <a:extLst>
            <a:ext uri="{FF2B5EF4-FFF2-40B4-BE49-F238E27FC236}">
              <a16:creationId xmlns:a16="http://schemas.microsoft.com/office/drawing/2014/main" id="{00000000-0008-0000-0000-0000D03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518" name="_x0000_t202" hidden="1">
          <a:extLst>
            <a:ext uri="{FF2B5EF4-FFF2-40B4-BE49-F238E27FC236}">
              <a16:creationId xmlns:a16="http://schemas.microsoft.com/office/drawing/2014/main" id="{00000000-0008-0000-0000-0000CE3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516" name="_x0000_t202" hidden="1">
          <a:extLst>
            <a:ext uri="{FF2B5EF4-FFF2-40B4-BE49-F238E27FC236}">
              <a16:creationId xmlns:a16="http://schemas.microsoft.com/office/drawing/2014/main" id="{00000000-0008-0000-0000-0000CC3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514" name="_x0000_t202" hidden="1">
          <a:extLst>
            <a:ext uri="{FF2B5EF4-FFF2-40B4-BE49-F238E27FC236}">
              <a16:creationId xmlns:a16="http://schemas.microsoft.com/office/drawing/2014/main" id="{00000000-0008-0000-0000-0000CA3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512" name="_x0000_t202" hidden="1">
          <a:extLst>
            <a:ext uri="{FF2B5EF4-FFF2-40B4-BE49-F238E27FC236}">
              <a16:creationId xmlns:a16="http://schemas.microsoft.com/office/drawing/2014/main" id="{00000000-0008-0000-0000-0000C83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510" name="_x0000_t202" hidden="1">
          <a:extLst>
            <a:ext uri="{FF2B5EF4-FFF2-40B4-BE49-F238E27FC236}">
              <a16:creationId xmlns:a16="http://schemas.microsoft.com/office/drawing/2014/main" id="{00000000-0008-0000-0000-0000C63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508" name="_x0000_t202" hidden="1">
          <a:extLst>
            <a:ext uri="{FF2B5EF4-FFF2-40B4-BE49-F238E27FC236}">
              <a16:creationId xmlns:a16="http://schemas.microsoft.com/office/drawing/2014/main" id="{00000000-0008-0000-0000-0000C43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506" name="_x0000_t202" hidden="1">
          <a:extLst>
            <a:ext uri="{FF2B5EF4-FFF2-40B4-BE49-F238E27FC236}">
              <a16:creationId xmlns:a16="http://schemas.microsoft.com/office/drawing/2014/main" id="{00000000-0008-0000-0000-0000C23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504" name="_x0000_t202" hidden="1">
          <a:extLst>
            <a:ext uri="{FF2B5EF4-FFF2-40B4-BE49-F238E27FC236}">
              <a16:creationId xmlns:a16="http://schemas.microsoft.com/office/drawing/2014/main" id="{00000000-0008-0000-0000-0000C03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502" name="_x0000_t202" hidden="1">
          <a:extLst>
            <a:ext uri="{FF2B5EF4-FFF2-40B4-BE49-F238E27FC236}">
              <a16:creationId xmlns:a16="http://schemas.microsoft.com/office/drawing/2014/main" id="{00000000-0008-0000-0000-0000BE3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500" name="_x0000_t202" hidden="1">
          <a:extLst>
            <a:ext uri="{FF2B5EF4-FFF2-40B4-BE49-F238E27FC236}">
              <a16:creationId xmlns:a16="http://schemas.microsoft.com/office/drawing/2014/main" id="{00000000-0008-0000-0000-0000BC3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498" name="_x0000_t202" hidden="1">
          <a:extLst>
            <a:ext uri="{FF2B5EF4-FFF2-40B4-BE49-F238E27FC236}">
              <a16:creationId xmlns:a16="http://schemas.microsoft.com/office/drawing/2014/main" id="{00000000-0008-0000-0000-0000BA3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496" name="_x0000_t202" hidden="1">
          <a:extLst>
            <a:ext uri="{FF2B5EF4-FFF2-40B4-BE49-F238E27FC236}">
              <a16:creationId xmlns:a16="http://schemas.microsoft.com/office/drawing/2014/main" id="{00000000-0008-0000-0000-0000B83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494" name="_x0000_t202" hidden="1">
          <a:extLst>
            <a:ext uri="{FF2B5EF4-FFF2-40B4-BE49-F238E27FC236}">
              <a16:creationId xmlns:a16="http://schemas.microsoft.com/office/drawing/2014/main" id="{00000000-0008-0000-0000-0000B63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492" name="_x0000_t202" hidden="1">
          <a:extLst>
            <a:ext uri="{FF2B5EF4-FFF2-40B4-BE49-F238E27FC236}">
              <a16:creationId xmlns:a16="http://schemas.microsoft.com/office/drawing/2014/main" id="{00000000-0008-0000-0000-0000B43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490" name="_x0000_t202" hidden="1">
          <a:extLst>
            <a:ext uri="{FF2B5EF4-FFF2-40B4-BE49-F238E27FC236}">
              <a16:creationId xmlns:a16="http://schemas.microsoft.com/office/drawing/2014/main" id="{00000000-0008-0000-0000-0000B23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488" name="_x0000_t202" hidden="1">
          <a:extLst>
            <a:ext uri="{FF2B5EF4-FFF2-40B4-BE49-F238E27FC236}">
              <a16:creationId xmlns:a16="http://schemas.microsoft.com/office/drawing/2014/main" id="{00000000-0008-0000-0000-0000B03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486" name="_x0000_t202" hidden="1">
          <a:extLst>
            <a:ext uri="{FF2B5EF4-FFF2-40B4-BE49-F238E27FC236}">
              <a16:creationId xmlns:a16="http://schemas.microsoft.com/office/drawing/2014/main" id="{00000000-0008-0000-0000-0000AE3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484" name="_x0000_t202" hidden="1">
          <a:extLst>
            <a:ext uri="{FF2B5EF4-FFF2-40B4-BE49-F238E27FC236}">
              <a16:creationId xmlns:a16="http://schemas.microsoft.com/office/drawing/2014/main" id="{00000000-0008-0000-0000-0000AC3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482" name="_x0000_t202" hidden="1">
          <a:extLst>
            <a:ext uri="{FF2B5EF4-FFF2-40B4-BE49-F238E27FC236}">
              <a16:creationId xmlns:a16="http://schemas.microsoft.com/office/drawing/2014/main" id="{00000000-0008-0000-0000-0000AA3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480" name="_x0000_t202" hidden="1">
          <a:extLst>
            <a:ext uri="{FF2B5EF4-FFF2-40B4-BE49-F238E27FC236}">
              <a16:creationId xmlns:a16="http://schemas.microsoft.com/office/drawing/2014/main" id="{00000000-0008-0000-0000-0000A83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478" name="_x0000_t202" hidden="1">
          <a:extLst>
            <a:ext uri="{FF2B5EF4-FFF2-40B4-BE49-F238E27FC236}">
              <a16:creationId xmlns:a16="http://schemas.microsoft.com/office/drawing/2014/main" id="{00000000-0008-0000-0000-0000A63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476" name="_x0000_t202" hidden="1">
          <a:extLst>
            <a:ext uri="{FF2B5EF4-FFF2-40B4-BE49-F238E27FC236}">
              <a16:creationId xmlns:a16="http://schemas.microsoft.com/office/drawing/2014/main" id="{00000000-0008-0000-0000-0000A43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474" name="_x0000_t202" hidden="1">
          <a:extLst>
            <a:ext uri="{FF2B5EF4-FFF2-40B4-BE49-F238E27FC236}">
              <a16:creationId xmlns:a16="http://schemas.microsoft.com/office/drawing/2014/main" id="{00000000-0008-0000-0000-0000A23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472" name="_x0000_t202" hidden="1">
          <a:extLst>
            <a:ext uri="{FF2B5EF4-FFF2-40B4-BE49-F238E27FC236}">
              <a16:creationId xmlns:a16="http://schemas.microsoft.com/office/drawing/2014/main" id="{00000000-0008-0000-0000-0000A03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470" name="_x0000_t202" hidden="1">
          <a:extLst>
            <a:ext uri="{FF2B5EF4-FFF2-40B4-BE49-F238E27FC236}">
              <a16:creationId xmlns:a16="http://schemas.microsoft.com/office/drawing/2014/main" id="{00000000-0008-0000-0000-00009E3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468" name="_x0000_t202" hidden="1">
          <a:extLst>
            <a:ext uri="{FF2B5EF4-FFF2-40B4-BE49-F238E27FC236}">
              <a16:creationId xmlns:a16="http://schemas.microsoft.com/office/drawing/2014/main" id="{00000000-0008-0000-0000-00009C3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466" name="_x0000_t202" hidden="1">
          <a:extLst>
            <a:ext uri="{FF2B5EF4-FFF2-40B4-BE49-F238E27FC236}">
              <a16:creationId xmlns:a16="http://schemas.microsoft.com/office/drawing/2014/main" id="{00000000-0008-0000-0000-00009A3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464" name="_x0000_t202" hidden="1">
          <a:extLst>
            <a:ext uri="{FF2B5EF4-FFF2-40B4-BE49-F238E27FC236}">
              <a16:creationId xmlns:a16="http://schemas.microsoft.com/office/drawing/2014/main" id="{00000000-0008-0000-0000-0000983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462" name="_x0000_t202" hidden="1">
          <a:extLst>
            <a:ext uri="{FF2B5EF4-FFF2-40B4-BE49-F238E27FC236}">
              <a16:creationId xmlns:a16="http://schemas.microsoft.com/office/drawing/2014/main" id="{00000000-0008-0000-0000-0000963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460" name="_x0000_t202" hidden="1">
          <a:extLst>
            <a:ext uri="{FF2B5EF4-FFF2-40B4-BE49-F238E27FC236}">
              <a16:creationId xmlns:a16="http://schemas.microsoft.com/office/drawing/2014/main" id="{00000000-0008-0000-0000-0000943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458" name="_x0000_t202" hidden="1">
          <a:extLst>
            <a:ext uri="{FF2B5EF4-FFF2-40B4-BE49-F238E27FC236}">
              <a16:creationId xmlns:a16="http://schemas.microsoft.com/office/drawing/2014/main" id="{00000000-0008-0000-0000-0000923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456" name="_x0000_t202" hidden="1">
          <a:extLst>
            <a:ext uri="{FF2B5EF4-FFF2-40B4-BE49-F238E27FC236}">
              <a16:creationId xmlns:a16="http://schemas.microsoft.com/office/drawing/2014/main" id="{00000000-0008-0000-0000-0000903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454" name="_x0000_t202" hidden="1">
          <a:extLst>
            <a:ext uri="{FF2B5EF4-FFF2-40B4-BE49-F238E27FC236}">
              <a16:creationId xmlns:a16="http://schemas.microsoft.com/office/drawing/2014/main" id="{00000000-0008-0000-0000-00008E3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452" name="_x0000_t202" hidden="1">
          <a:extLst>
            <a:ext uri="{FF2B5EF4-FFF2-40B4-BE49-F238E27FC236}">
              <a16:creationId xmlns:a16="http://schemas.microsoft.com/office/drawing/2014/main" id="{00000000-0008-0000-0000-00008C3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450" name="_x0000_t202" hidden="1">
          <a:extLst>
            <a:ext uri="{FF2B5EF4-FFF2-40B4-BE49-F238E27FC236}">
              <a16:creationId xmlns:a16="http://schemas.microsoft.com/office/drawing/2014/main" id="{00000000-0008-0000-0000-00008A3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448" name="_x0000_t202" hidden="1">
          <a:extLst>
            <a:ext uri="{FF2B5EF4-FFF2-40B4-BE49-F238E27FC236}">
              <a16:creationId xmlns:a16="http://schemas.microsoft.com/office/drawing/2014/main" id="{00000000-0008-0000-0000-0000883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446" name="_x0000_t202" hidden="1">
          <a:extLst>
            <a:ext uri="{FF2B5EF4-FFF2-40B4-BE49-F238E27FC236}">
              <a16:creationId xmlns:a16="http://schemas.microsoft.com/office/drawing/2014/main" id="{00000000-0008-0000-0000-0000863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444" name="_x0000_t202" hidden="1">
          <a:extLst>
            <a:ext uri="{FF2B5EF4-FFF2-40B4-BE49-F238E27FC236}">
              <a16:creationId xmlns:a16="http://schemas.microsoft.com/office/drawing/2014/main" id="{00000000-0008-0000-0000-0000843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442" name="_x0000_t202" hidden="1">
          <a:extLst>
            <a:ext uri="{FF2B5EF4-FFF2-40B4-BE49-F238E27FC236}">
              <a16:creationId xmlns:a16="http://schemas.microsoft.com/office/drawing/2014/main" id="{00000000-0008-0000-0000-0000823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440" name="_x0000_t202" hidden="1">
          <a:extLst>
            <a:ext uri="{FF2B5EF4-FFF2-40B4-BE49-F238E27FC236}">
              <a16:creationId xmlns:a16="http://schemas.microsoft.com/office/drawing/2014/main" id="{00000000-0008-0000-0000-0000803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438" name="_x0000_t202" hidden="1">
          <a:extLst>
            <a:ext uri="{FF2B5EF4-FFF2-40B4-BE49-F238E27FC236}">
              <a16:creationId xmlns:a16="http://schemas.microsoft.com/office/drawing/2014/main" id="{00000000-0008-0000-0000-00007E3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436" name="_x0000_t202" hidden="1">
          <a:extLst>
            <a:ext uri="{FF2B5EF4-FFF2-40B4-BE49-F238E27FC236}">
              <a16:creationId xmlns:a16="http://schemas.microsoft.com/office/drawing/2014/main" id="{00000000-0008-0000-0000-00007C3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434" name="_x0000_t202" hidden="1">
          <a:extLst>
            <a:ext uri="{FF2B5EF4-FFF2-40B4-BE49-F238E27FC236}">
              <a16:creationId xmlns:a16="http://schemas.microsoft.com/office/drawing/2014/main" id="{00000000-0008-0000-0000-00007A3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432" name="_x0000_t202" hidden="1">
          <a:extLst>
            <a:ext uri="{FF2B5EF4-FFF2-40B4-BE49-F238E27FC236}">
              <a16:creationId xmlns:a16="http://schemas.microsoft.com/office/drawing/2014/main" id="{00000000-0008-0000-0000-0000783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430" name="_x0000_t202" hidden="1">
          <a:extLst>
            <a:ext uri="{FF2B5EF4-FFF2-40B4-BE49-F238E27FC236}">
              <a16:creationId xmlns:a16="http://schemas.microsoft.com/office/drawing/2014/main" id="{00000000-0008-0000-0000-0000763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428" name="_x0000_t202" hidden="1">
          <a:extLst>
            <a:ext uri="{FF2B5EF4-FFF2-40B4-BE49-F238E27FC236}">
              <a16:creationId xmlns:a16="http://schemas.microsoft.com/office/drawing/2014/main" id="{00000000-0008-0000-0000-0000743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426" name="_x0000_t202" hidden="1">
          <a:extLst>
            <a:ext uri="{FF2B5EF4-FFF2-40B4-BE49-F238E27FC236}">
              <a16:creationId xmlns:a16="http://schemas.microsoft.com/office/drawing/2014/main" id="{00000000-0008-0000-0000-0000723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424" name="_x0000_t202" hidden="1">
          <a:extLst>
            <a:ext uri="{FF2B5EF4-FFF2-40B4-BE49-F238E27FC236}">
              <a16:creationId xmlns:a16="http://schemas.microsoft.com/office/drawing/2014/main" id="{00000000-0008-0000-0000-0000703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422" name="_x0000_t202" hidden="1">
          <a:extLst>
            <a:ext uri="{FF2B5EF4-FFF2-40B4-BE49-F238E27FC236}">
              <a16:creationId xmlns:a16="http://schemas.microsoft.com/office/drawing/2014/main" id="{00000000-0008-0000-0000-00006E3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420" name="_x0000_t202" hidden="1">
          <a:extLst>
            <a:ext uri="{FF2B5EF4-FFF2-40B4-BE49-F238E27FC236}">
              <a16:creationId xmlns:a16="http://schemas.microsoft.com/office/drawing/2014/main" id="{00000000-0008-0000-0000-00006C3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418" name="_x0000_t202" hidden="1">
          <a:extLst>
            <a:ext uri="{FF2B5EF4-FFF2-40B4-BE49-F238E27FC236}">
              <a16:creationId xmlns:a16="http://schemas.microsoft.com/office/drawing/2014/main" id="{00000000-0008-0000-0000-00006A3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416" name="_x0000_t202" hidden="1">
          <a:extLst>
            <a:ext uri="{FF2B5EF4-FFF2-40B4-BE49-F238E27FC236}">
              <a16:creationId xmlns:a16="http://schemas.microsoft.com/office/drawing/2014/main" id="{00000000-0008-0000-0000-0000683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414" name="_x0000_t202" hidden="1">
          <a:extLst>
            <a:ext uri="{FF2B5EF4-FFF2-40B4-BE49-F238E27FC236}">
              <a16:creationId xmlns:a16="http://schemas.microsoft.com/office/drawing/2014/main" id="{00000000-0008-0000-0000-0000663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412" name="_x0000_t202" hidden="1">
          <a:extLst>
            <a:ext uri="{FF2B5EF4-FFF2-40B4-BE49-F238E27FC236}">
              <a16:creationId xmlns:a16="http://schemas.microsoft.com/office/drawing/2014/main" id="{00000000-0008-0000-0000-0000643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410" name="_x0000_t202" hidden="1">
          <a:extLst>
            <a:ext uri="{FF2B5EF4-FFF2-40B4-BE49-F238E27FC236}">
              <a16:creationId xmlns:a16="http://schemas.microsoft.com/office/drawing/2014/main" id="{00000000-0008-0000-0000-0000623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408" name="_x0000_t202" hidden="1">
          <a:extLst>
            <a:ext uri="{FF2B5EF4-FFF2-40B4-BE49-F238E27FC236}">
              <a16:creationId xmlns:a16="http://schemas.microsoft.com/office/drawing/2014/main" id="{00000000-0008-0000-0000-0000603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406" name="_x0000_t202" hidden="1">
          <a:extLst>
            <a:ext uri="{FF2B5EF4-FFF2-40B4-BE49-F238E27FC236}">
              <a16:creationId xmlns:a16="http://schemas.microsoft.com/office/drawing/2014/main" id="{00000000-0008-0000-0000-00005E3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404" name="_x0000_t202" hidden="1">
          <a:extLst>
            <a:ext uri="{FF2B5EF4-FFF2-40B4-BE49-F238E27FC236}">
              <a16:creationId xmlns:a16="http://schemas.microsoft.com/office/drawing/2014/main" id="{00000000-0008-0000-0000-00005C3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402" name="_x0000_t202" hidden="1">
          <a:extLst>
            <a:ext uri="{FF2B5EF4-FFF2-40B4-BE49-F238E27FC236}">
              <a16:creationId xmlns:a16="http://schemas.microsoft.com/office/drawing/2014/main" id="{00000000-0008-0000-0000-00005A3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400" name="_x0000_t202" hidden="1">
          <a:extLst>
            <a:ext uri="{FF2B5EF4-FFF2-40B4-BE49-F238E27FC236}">
              <a16:creationId xmlns:a16="http://schemas.microsoft.com/office/drawing/2014/main" id="{00000000-0008-0000-0000-0000583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398" name="_x0000_t202" hidden="1">
          <a:extLst>
            <a:ext uri="{FF2B5EF4-FFF2-40B4-BE49-F238E27FC236}">
              <a16:creationId xmlns:a16="http://schemas.microsoft.com/office/drawing/2014/main" id="{00000000-0008-0000-0000-0000563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396" name="_x0000_t202" hidden="1">
          <a:extLst>
            <a:ext uri="{FF2B5EF4-FFF2-40B4-BE49-F238E27FC236}">
              <a16:creationId xmlns:a16="http://schemas.microsoft.com/office/drawing/2014/main" id="{00000000-0008-0000-0000-0000543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394" name="_x0000_t202" hidden="1">
          <a:extLst>
            <a:ext uri="{FF2B5EF4-FFF2-40B4-BE49-F238E27FC236}">
              <a16:creationId xmlns:a16="http://schemas.microsoft.com/office/drawing/2014/main" id="{00000000-0008-0000-0000-0000523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392" name="_x0000_t202" hidden="1">
          <a:extLst>
            <a:ext uri="{FF2B5EF4-FFF2-40B4-BE49-F238E27FC236}">
              <a16:creationId xmlns:a16="http://schemas.microsoft.com/office/drawing/2014/main" id="{00000000-0008-0000-0000-0000503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390" name="_x0000_t202" hidden="1">
          <a:extLst>
            <a:ext uri="{FF2B5EF4-FFF2-40B4-BE49-F238E27FC236}">
              <a16:creationId xmlns:a16="http://schemas.microsoft.com/office/drawing/2014/main" id="{00000000-0008-0000-0000-00004E3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388" name="_x0000_t202" hidden="1">
          <a:extLst>
            <a:ext uri="{FF2B5EF4-FFF2-40B4-BE49-F238E27FC236}">
              <a16:creationId xmlns:a16="http://schemas.microsoft.com/office/drawing/2014/main" id="{00000000-0008-0000-0000-00004C3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386" name="_x0000_t202" hidden="1">
          <a:extLst>
            <a:ext uri="{FF2B5EF4-FFF2-40B4-BE49-F238E27FC236}">
              <a16:creationId xmlns:a16="http://schemas.microsoft.com/office/drawing/2014/main" id="{00000000-0008-0000-0000-00004A3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384" name="_x0000_t202" hidden="1">
          <a:extLst>
            <a:ext uri="{FF2B5EF4-FFF2-40B4-BE49-F238E27FC236}">
              <a16:creationId xmlns:a16="http://schemas.microsoft.com/office/drawing/2014/main" id="{00000000-0008-0000-0000-0000483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382" name="_x0000_t202" hidden="1">
          <a:extLst>
            <a:ext uri="{FF2B5EF4-FFF2-40B4-BE49-F238E27FC236}">
              <a16:creationId xmlns:a16="http://schemas.microsoft.com/office/drawing/2014/main" id="{00000000-0008-0000-0000-0000463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380" name="_x0000_t202" hidden="1">
          <a:extLst>
            <a:ext uri="{FF2B5EF4-FFF2-40B4-BE49-F238E27FC236}">
              <a16:creationId xmlns:a16="http://schemas.microsoft.com/office/drawing/2014/main" id="{00000000-0008-0000-0000-0000443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378" name="_x0000_t202" hidden="1">
          <a:extLst>
            <a:ext uri="{FF2B5EF4-FFF2-40B4-BE49-F238E27FC236}">
              <a16:creationId xmlns:a16="http://schemas.microsoft.com/office/drawing/2014/main" id="{00000000-0008-0000-0000-0000423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376" name="_x0000_t202" hidden="1">
          <a:extLst>
            <a:ext uri="{FF2B5EF4-FFF2-40B4-BE49-F238E27FC236}">
              <a16:creationId xmlns:a16="http://schemas.microsoft.com/office/drawing/2014/main" id="{00000000-0008-0000-0000-0000403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374" name="_x0000_t202" hidden="1">
          <a:extLst>
            <a:ext uri="{FF2B5EF4-FFF2-40B4-BE49-F238E27FC236}">
              <a16:creationId xmlns:a16="http://schemas.microsoft.com/office/drawing/2014/main" id="{00000000-0008-0000-0000-00003E3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372" name="_x0000_t202" hidden="1">
          <a:extLst>
            <a:ext uri="{FF2B5EF4-FFF2-40B4-BE49-F238E27FC236}">
              <a16:creationId xmlns:a16="http://schemas.microsoft.com/office/drawing/2014/main" id="{00000000-0008-0000-0000-00003C3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370" name="_x0000_t202" hidden="1">
          <a:extLst>
            <a:ext uri="{FF2B5EF4-FFF2-40B4-BE49-F238E27FC236}">
              <a16:creationId xmlns:a16="http://schemas.microsoft.com/office/drawing/2014/main" id="{00000000-0008-0000-0000-00003A3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368" name="_x0000_t202" hidden="1">
          <a:extLst>
            <a:ext uri="{FF2B5EF4-FFF2-40B4-BE49-F238E27FC236}">
              <a16:creationId xmlns:a16="http://schemas.microsoft.com/office/drawing/2014/main" id="{00000000-0008-0000-0000-0000383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366" name="_x0000_t202" hidden="1">
          <a:extLst>
            <a:ext uri="{FF2B5EF4-FFF2-40B4-BE49-F238E27FC236}">
              <a16:creationId xmlns:a16="http://schemas.microsoft.com/office/drawing/2014/main" id="{00000000-0008-0000-0000-0000363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364" name="_x0000_t202" hidden="1">
          <a:extLst>
            <a:ext uri="{FF2B5EF4-FFF2-40B4-BE49-F238E27FC236}">
              <a16:creationId xmlns:a16="http://schemas.microsoft.com/office/drawing/2014/main" id="{00000000-0008-0000-0000-0000343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362" name="_x0000_t202" hidden="1">
          <a:extLst>
            <a:ext uri="{FF2B5EF4-FFF2-40B4-BE49-F238E27FC236}">
              <a16:creationId xmlns:a16="http://schemas.microsoft.com/office/drawing/2014/main" id="{00000000-0008-0000-0000-0000323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360" name="_x0000_t202" hidden="1">
          <a:extLst>
            <a:ext uri="{FF2B5EF4-FFF2-40B4-BE49-F238E27FC236}">
              <a16:creationId xmlns:a16="http://schemas.microsoft.com/office/drawing/2014/main" id="{00000000-0008-0000-0000-0000303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358" name="_x0000_t202" hidden="1">
          <a:extLst>
            <a:ext uri="{FF2B5EF4-FFF2-40B4-BE49-F238E27FC236}">
              <a16:creationId xmlns:a16="http://schemas.microsoft.com/office/drawing/2014/main" id="{00000000-0008-0000-0000-00002E3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356" name="_x0000_t202" hidden="1">
          <a:extLst>
            <a:ext uri="{FF2B5EF4-FFF2-40B4-BE49-F238E27FC236}">
              <a16:creationId xmlns:a16="http://schemas.microsoft.com/office/drawing/2014/main" id="{00000000-0008-0000-0000-00002C3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354" name="_x0000_t202" hidden="1">
          <a:extLst>
            <a:ext uri="{FF2B5EF4-FFF2-40B4-BE49-F238E27FC236}">
              <a16:creationId xmlns:a16="http://schemas.microsoft.com/office/drawing/2014/main" id="{00000000-0008-0000-0000-00002A3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352" name="_x0000_t202" hidden="1">
          <a:extLst>
            <a:ext uri="{FF2B5EF4-FFF2-40B4-BE49-F238E27FC236}">
              <a16:creationId xmlns:a16="http://schemas.microsoft.com/office/drawing/2014/main" id="{00000000-0008-0000-0000-0000283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350" name="_x0000_t202" hidden="1">
          <a:extLst>
            <a:ext uri="{FF2B5EF4-FFF2-40B4-BE49-F238E27FC236}">
              <a16:creationId xmlns:a16="http://schemas.microsoft.com/office/drawing/2014/main" id="{00000000-0008-0000-0000-0000263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348" name="_x0000_t202" hidden="1">
          <a:extLst>
            <a:ext uri="{FF2B5EF4-FFF2-40B4-BE49-F238E27FC236}">
              <a16:creationId xmlns:a16="http://schemas.microsoft.com/office/drawing/2014/main" id="{00000000-0008-0000-0000-0000243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346" name="_x0000_t202" hidden="1">
          <a:extLst>
            <a:ext uri="{FF2B5EF4-FFF2-40B4-BE49-F238E27FC236}">
              <a16:creationId xmlns:a16="http://schemas.microsoft.com/office/drawing/2014/main" id="{00000000-0008-0000-0000-0000223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344" name="_x0000_t202" hidden="1">
          <a:extLst>
            <a:ext uri="{FF2B5EF4-FFF2-40B4-BE49-F238E27FC236}">
              <a16:creationId xmlns:a16="http://schemas.microsoft.com/office/drawing/2014/main" id="{00000000-0008-0000-0000-0000203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342" name="_x0000_t202" hidden="1">
          <a:extLst>
            <a:ext uri="{FF2B5EF4-FFF2-40B4-BE49-F238E27FC236}">
              <a16:creationId xmlns:a16="http://schemas.microsoft.com/office/drawing/2014/main" id="{00000000-0008-0000-0000-00001E3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340" name="_x0000_t202" hidden="1">
          <a:extLst>
            <a:ext uri="{FF2B5EF4-FFF2-40B4-BE49-F238E27FC236}">
              <a16:creationId xmlns:a16="http://schemas.microsoft.com/office/drawing/2014/main" id="{00000000-0008-0000-0000-00001C3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338" name="_x0000_t202" hidden="1">
          <a:extLst>
            <a:ext uri="{FF2B5EF4-FFF2-40B4-BE49-F238E27FC236}">
              <a16:creationId xmlns:a16="http://schemas.microsoft.com/office/drawing/2014/main" id="{00000000-0008-0000-0000-00001A3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336" name="_x0000_t202" hidden="1">
          <a:extLst>
            <a:ext uri="{FF2B5EF4-FFF2-40B4-BE49-F238E27FC236}">
              <a16:creationId xmlns:a16="http://schemas.microsoft.com/office/drawing/2014/main" id="{00000000-0008-0000-0000-0000183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334" name="_x0000_t202" hidden="1">
          <a:extLst>
            <a:ext uri="{FF2B5EF4-FFF2-40B4-BE49-F238E27FC236}">
              <a16:creationId xmlns:a16="http://schemas.microsoft.com/office/drawing/2014/main" id="{00000000-0008-0000-0000-0000163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332" name="_x0000_t202" hidden="1">
          <a:extLst>
            <a:ext uri="{FF2B5EF4-FFF2-40B4-BE49-F238E27FC236}">
              <a16:creationId xmlns:a16="http://schemas.microsoft.com/office/drawing/2014/main" id="{00000000-0008-0000-0000-0000143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330" name="_x0000_t202" hidden="1">
          <a:extLst>
            <a:ext uri="{FF2B5EF4-FFF2-40B4-BE49-F238E27FC236}">
              <a16:creationId xmlns:a16="http://schemas.microsoft.com/office/drawing/2014/main" id="{00000000-0008-0000-0000-0000123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328" name="_x0000_t202" hidden="1">
          <a:extLst>
            <a:ext uri="{FF2B5EF4-FFF2-40B4-BE49-F238E27FC236}">
              <a16:creationId xmlns:a16="http://schemas.microsoft.com/office/drawing/2014/main" id="{00000000-0008-0000-0000-0000103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326" name="_x0000_t202" hidden="1">
          <a:extLst>
            <a:ext uri="{FF2B5EF4-FFF2-40B4-BE49-F238E27FC236}">
              <a16:creationId xmlns:a16="http://schemas.microsoft.com/office/drawing/2014/main" id="{00000000-0008-0000-0000-00000E3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324" name="_x0000_t202" hidden="1">
          <a:extLst>
            <a:ext uri="{FF2B5EF4-FFF2-40B4-BE49-F238E27FC236}">
              <a16:creationId xmlns:a16="http://schemas.microsoft.com/office/drawing/2014/main" id="{00000000-0008-0000-0000-00000C3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322" name="_x0000_t202" hidden="1">
          <a:extLst>
            <a:ext uri="{FF2B5EF4-FFF2-40B4-BE49-F238E27FC236}">
              <a16:creationId xmlns:a16="http://schemas.microsoft.com/office/drawing/2014/main" id="{00000000-0008-0000-0000-00000A3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320" name="_x0000_t202" hidden="1">
          <a:extLst>
            <a:ext uri="{FF2B5EF4-FFF2-40B4-BE49-F238E27FC236}">
              <a16:creationId xmlns:a16="http://schemas.microsoft.com/office/drawing/2014/main" id="{00000000-0008-0000-0000-0000083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318" name="_x0000_t202" hidden="1">
          <a:extLst>
            <a:ext uri="{FF2B5EF4-FFF2-40B4-BE49-F238E27FC236}">
              <a16:creationId xmlns:a16="http://schemas.microsoft.com/office/drawing/2014/main" id="{00000000-0008-0000-0000-0000063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316" name="_x0000_t202" hidden="1">
          <a:extLst>
            <a:ext uri="{FF2B5EF4-FFF2-40B4-BE49-F238E27FC236}">
              <a16:creationId xmlns:a16="http://schemas.microsoft.com/office/drawing/2014/main" id="{00000000-0008-0000-0000-0000043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314" name="_x0000_t202" hidden="1">
          <a:extLst>
            <a:ext uri="{FF2B5EF4-FFF2-40B4-BE49-F238E27FC236}">
              <a16:creationId xmlns:a16="http://schemas.microsoft.com/office/drawing/2014/main" id="{00000000-0008-0000-0000-0000023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312" name="_x0000_t202" hidden="1">
          <a:extLst>
            <a:ext uri="{FF2B5EF4-FFF2-40B4-BE49-F238E27FC236}">
              <a16:creationId xmlns:a16="http://schemas.microsoft.com/office/drawing/2014/main" id="{00000000-0008-0000-0000-0000003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310" name="_x0000_t202" hidden="1">
          <a:extLst>
            <a:ext uri="{FF2B5EF4-FFF2-40B4-BE49-F238E27FC236}">
              <a16:creationId xmlns:a16="http://schemas.microsoft.com/office/drawing/2014/main" id="{00000000-0008-0000-0000-0000FE33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308" name="_x0000_t202" hidden="1">
          <a:extLst>
            <a:ext uri="{FF2B5EF4-FFF2-40B4-BE49-F238E27FC236}">
              <a16:creationId xmlns:a16="http://schemas.microsoft.com/office/drawing/2014/main" id="{00000000-0008-0000-0000-0000FC33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306" name="_x0000_t202" hidden="1">
          <a:extLst>
            <a:ext uri="{FF2B5EF4-FFF2-40B4-BE49-F238E27FC236}">
              <a16:creationId xmlns:a16="http://schemas.microsoft.com/office/drawing/2014/main" id="{00000000-0008-0000-0000-0000FA33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304" name="_x0000_t202" hidden="1">
          <a:extLst>
            <a:ext uri="{FF2B5EF4-FFF2-40B4-BE49-F238E27FC236}">
              <a16:creationId xmlns:a16="http://schemas.microsoft.com/office/drawing/2014/main" id="{00000000-0008-0000-0000-0000F833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302" name="_x0000_t202" hidden="1">
          <a:extLst>
            <a:ext uri="{FF2B5EF4-FFF2-40B4-BE49-F238E27FC236}">
              <a16:creationId xmlns:a16="http://schemas.microsoft.com/office/drawing/2014/main" id="{00000000-0008-0000-0000-0000F633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300" name="_x0000_t202" hidden="1">
          <a:extLst>
            <a:ext uri="{FF2B5EF4-FFF2-40B4-BE49-F238E27FC236}">
              <a16:creationId xmlns:a16="http://schemas.microsoft.com/office/drawing/2014/main" id="{00000000-0008-0000-0000-0000F433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298" name="_x0000_t202" hidden="1">
          <a:extLst>
            <a:ext uri="{FF2B5EF4-FFF2-40B4-BE49-F238E27FC236}">
              <a16:creationId xmlns:a16="http://schemas.microsoft.com/office/drawing/2014/main" id="{00000000-0008-0000-0000-0000F233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296" name="_x0000_t202" hidden="1">
          <a:extLst>
            <a:ext uri="{FF2B5EF4-FFF2-40B4-BE49-F238E27FC236}">
              <a16:creationId xmlns:a16="http://schemas.microsoft.com/office/drawing/2014/main" id="{00000000-0008-0000-0000-0000F033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294" name="_x0000_t202" hidden="1">
          <a:extLst>
            <a:ext uri="{FF2B5EF4-FFF2-40B4-BE49-F238E27FC236}">
              <a16:creationId xmlns:a16="http://schemas.microsoft.com/office/drawing/2014/main" id="{00000000-0008-0000-0000-0000EE33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292" name="_x0000_t202" hidden="1">
          <a:extLst>
            <a:ext uri="{FF2B5EF4-FFF2-40B4-BE49-F238E27FC236}">
              <a16:creationId xmlns:a16="http://schemas.microsoft.com/office/drawing/2014/main" id="{00000000-0008-0000-0000-0000EC33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290" name="_x0000_t202" hidden="1">
          <a:extLst>
            <a:ext uri="{FF2B5EF4-FFF2-40B4-BE49-F238E27FC236}">
              <a16:creationId xmlns:a16="http://schemas.microsoft.com/office/drawing/2014/main" id="{00000000-0008-0000-0000-0000EA33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288" name="_x0000_t202" hidden="1">
          <a:extLst>
            <a:ext uri="{FF2B5EF4-FFF2-40B4-BE49-F238E27FC236}">
              <a16:creationId xmlns:a16="http://schemas.microsoft.com/office/drawing/2014/main" id="{00000000-0008-0000-0000-0000E833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286" name="_x0000_t202" hidden="1">
          <a:extLst>
            <a:ext uri="{FF2B5EF4-FFF2-40B4-BE49-F238E27FC236}">
              <a16:creationId xmlns:a16="http://schemas.microsoft.com/office/drawing/2014/main" id="{00000000-0008-0000-0000-0000E633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284" name="_x0000_t202" hidden="1">
          <a:extLst>
            <a:ext uri="{FF2B5EF4-FFF2-40B4-BE49-F238E27FC236}">
              <a16:creationId xmlns:a16="http://schemas.microsoft.com/office/drawing/2014/main" id="{00000000-0008-0000-0000-0000E433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282" name="_x0000_t202" hidden="1">
          <a:extLst>
            <a:ext uri="{FF2B5EF4-FFF2-40B4-BE49-F238E27FC236}">
              <a16:creationId xmlns:a16="http://schemas.microsoft.com/office/drawing/2014/main" id="{00000000-0008-0000-0000-0000E233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280" name="_x0000_t202" hidden="1">
          <a:extLst>
            <a:ext uri="{FF2B5EF4-FFF2-40B4-BE49-F238E27FC236}">
              <a16:creationId xmlns:a16="http://schemas.microsoft.com/office/drawing/2014/main" id="{00000000-0008-0000-0000-0000E033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278" name="_x0000_t202" hidden="1">
          <a:extLst>
            <a:ext uri="{FF2B5EF4-FFF2-40B4-BE49-F238E27FC236}">
              <a16:creationId xmlns:a16="http://schemas.microsoft.com/office/drawing/2014/main" id="{00000000-0008-0000-0000-0000DE33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276" name="_x0000_t202" hidden="1">
          <a:extLst>
            <a:ext uri="{FF2B5EF4-FFF2-40B4-BE49-F238E27FC236}">
              <a16:creationId xmlns:a16="http://schemas.microsoft.com/office/drawing/2014/main" id="{00000000-0008-0000-0000-0000DC33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274" name="_x0000_t202" hidden="1">
          <a:extLst>
            <a:ext uri="{FF2B5EF4-FFF2-40B4-BE49-F238E27FC236}">
              <a16:creationId xmlns:a16="http://schemas.microsoft.com/office/drawing/2014/main" id="{00000000-0008-0000-0000-0000DA33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272" name="_x0000_t202" hidden="1">
          <a:extLst>
            <a:ext uri="{FF2B5EF4-FFF2-40B4-BE49-F238E27FC236}">
              <a16:creationId xmlns:a16="http://schemas.microsoft.com/office/drawing/2014/main" id="{00000000-0008-0000-0000-0000D833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270" name="_x0000_t202" hidden="1">
          <a:extLst>
            <a:ext uri="{FF2B5EF4-FFF2-40B4-BE49-F238E27FC236}">
              <a16:creationId xmlns:a16="http://schemas.microsoft.com/office/drawing/2014/main" id="{00000000-0008-0000-0000-0000D633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268" name="_x0000_t202" hidden="1">
          <a:extLst>
            <a:ext uri="{FF2B5EF4-FFF2-40B4-BE49-F238E27FC236}">
              <a16:creationId xmlns:a16="http://schemas.microsoft.com/office/drawing/2014/main" id="{00000000-0008-0000-0000-0000D433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266" name="_x0000_t202" hidden="1">
          <a:extLst>
            <a:ext uri="{FF2B5EF4-FFF2-40B4-BE49-F238E27FC236}">
              <a16:creationId xmlns:a16="http://schemas.microsoft.com/office/drawing/2014/main" id="{00000000-0008-0000-0000-0000D233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264" name="_x0000_t202" hidden="1">
          <a:extLst>
            <a:ext uri="{FF2B5EF4-FFF2-40B4-BE49-F238E27FC236}">
              <a16:creationId xmlns:a16="http://schemas.microsoft.com/office/drawing/2014/main" id="{00000000-0008-0000-0000-0000D033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262" name="_x0000_t202" hidden="1">
          <a:extLst>
            <a:ext uri="{FF2B5EF4-FFF2-40B4-BE49-F238E27FC236}">
              <a16:creationId xmlns:a16="http://schemas.microsoft.com/office/drawing/2014/main" id="{00000000-0008-0000-0000-0000CE33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260" name="_x0000_t202" hidden="1">
          <a:extLst>
            <a:ext uri="{FF2B5EF4-FFF2-40B4-BE49-F238E27FC236}">
              <a16:creationId xmlns:a16="http://schemas.microsoft.com/office/drawing/2014/main" id="{00000000-0008-0000-0000-0000CC33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258" name="_x0000_t202" hidden="1">
          <a:extLst>
            <a:ext uri="{FF2B5EF4-FFF2-40B4-BE49-F238E27FC236}">
              <a16:creationId xmlns:a16="http://schemas.microsoft.com/office/drawing/2014/main" id="{00000000-0008-0000-0000-0000CA33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256" name="_x0000_t202" hidden="1">
          <a:extLst>
            <a:ext uri="{FF2B5EF4-FFF2-40B4-BE49-F238E27FC236}">
              <a16:creationId xmlns:a16="http://schemas.microsoft.com/office/drawing/2014/main" id="{00000000-0008-0000-0000-0000C833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254" name="_x0000_t202" hidden="1">
          <a:extLst>
            <a:ext uri="{FF2B5EF4-FFF2-40B4-BE49-F238E27FC236}">
              <a16:creationId xmlns:a16="http://schemas.microsoft.com/office/drawing/2014/main" id="{00000000-0008-0000-0000-0000C633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252" name="_x0000_t202" hidden="1">
          <a:extLst>
            <a:ext uri="{FF2B5EF4-FFF2-40B4-BE49-F238E27FC236}">
              <a16:creationId xmlns:a16="http://schemas.microsoft.com/office/drawing/2014/main" id="{00000000-0008-0000-0000-0000C433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250" name="_x0000_t202" hidden="1">
          <a:extLst>
            <a:ext uri="{FF2B5EF4-FFF2-40B4-BE49-F238E27FC236}">
              <a16:creationId xmlns:a16="http://schemas.microsoft.com/office/drawing/2014/main" id="{00000000-0008-0000-0000-0000C233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248" name="_x0000_t202" hidden="1">
          <a:extLst>
            <a:ext uri="{FF2B5EF4-FFF2-40B4-BE49-F238E27FC236}">
              <a16:creationId xmlns:a16="http://schemas.microsoft.com/office/drawing/2014/main" id="{00000000-0008-0000-0000-0000C033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246" name="_x0000_t202" hidden="1">
          <a:extLst>
            <a:ext uri="{FF2B5EF4-FFF2-40B4-BE49-F238E27FC236}">
              <a16:creationId xmlns:a16="http://schemas.microsoft.com/office/drawing/2014/main" id="{00000000-0008-0000-0000-0000BE33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244" name="_x0000_t202" hidden="1">
          <a:extLst>
            <a:ext uri="{FF2B5EF4-FFF2-40B4-BE49-F238E27FC236}">
              <a16:creationId xmlns:a16="http://schemas.microsoft.com/office/drawing/2014/main" id="{00000000-0008-0000-0000-0000BC33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242" name="_x0000_t202" hidden="1">
          <a:extLst>
            <a:ext uri="{FF2B5EF4-FFF2-40B4-BE49-F238E27FC236}">
              <a16:creationId xmlns:a16="http://schemas.microsoft.com/office/drawing/2014/main" id="{00000000-0008-0000-0000-0000BA33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240" name="_x0000_t202" hidden="1">
          <a:extLst>
            <a:ext uri="{FF2B5EF4-FFF2-40B4-BE49-F238E27FC236}">
              <a16:creationId xmlns:a16="http://schemas.microsoft.com/office/drawing/2014/main" id="{00000000-0008-0000-0000-0000B833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238" name="_x0000_t202" hidden="1">
          <a:extLst>
            <a:ext uri="{FF2B5EF4-FFF2-40B4-BE49-F238E27FC236}">
              <a16:creationId xmlns:a16="http://schemas.microsoft.com/office/drawing/2014/main" id="{00000000-0008-0000-0000-0000B633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236" name="_x0000_t202" hidden="1">
          <a:extLst>
            <a:ext uri="{FF2B5EF4-FFF2-40B4-BE49-F238E27FC236}">
              <a16:creationId xmlns:a16="http://schemas.microsoft.com/office/drawing/2014/main" id="{00000000-0008-0000-0000-0000B433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234" name="_x0000_t202" hidden="1">
          <a:extLst>
            <a:ext uri="{FF2B5EF4-FFF2-40B4-BE49-F238E27FC236}">
              <a16:creationId xmlns:a16="http://schemas.microsoft.com/office/drawing/2014/main" id="{00000000-0008-0000-0000-0000B233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232" name="_x0000_t202" hidden="1">
          <a:extLst>
            <a:ext uri="{FF2B5EF4-FFF2-40B4-BE49-F238E27FC236}">
              <a16:creationId xmlns:a16="http://schemas.microsoft.com/office/drawing/2014/main" id="{00000000-0008-0000-0000-0000B033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230" name="_x0000_t202" hidden="1">
          <a:extLst>
            <a:ext uri="{FF2B5EF4-FFF2-40B4-BE49-F238E27FC236}">
              <a16:creationId xmlns:a16="http://schemas.microsoft.com/office/drawing/2014/main" id="{00000000-0008-0000-0000-0000AE33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228" name="_x0000_t202" hidden="1">
          <a:extLst>
            <a:ext uri="{FF2B5EF4-FFF2-40B4-BE49-F238E27FC236}">
              <a16:creationId xmlns:a16="http://schemas.microsoft.com/office/drawing/2014/main" id="{00000000-0008-0000-0000-0000AC33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226" name="_x0000_t202" hidden="1">
          <a:extLst>
            <a:ext uri="{FF2B5EF4-FFF2-40B4-BE49-F238E27FC236}">
              <a16:creationId xmlns:a16="http://schemas.microsoft.com/office/drawing/2014/main" id="{00000000-0008-0000-0000-0000AA33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224" name="_x0000_t202" hidden="1">
          <a:extLst>
            <a:ext uri="{FF2B5EF4-FFF2-40B4-BE49-F238E27FC236}">
              <a16:creationId xmlns:a16="http://schemas.microsoft.com/office/drawing/2014/main" id="{00000000-0008-0000-0000-0000A833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222" name="_x0000_t202" hidden="1">
          <a:extLst>
            <a:ext uri="{FF2B5EF4-FFF2-40B4-BE49-F238E27FC236}">
              <a16:creationId xmlns:a16="http://schemas.microsoft.com/office/drawing/2014/main" id="{00000000-0008-0000-0000-0000A633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220" name="_x0000_t202" hidden="1">
          <a:extLst>
            <a:ext uri="{FF2B5EF4-FFF2-40B4-BE49-F238E27FC236}">
              <a16:creationId xmlns:a16="http://schemas.microsoft.com/office/drawing/2014/main" id="{00000000-0008-0000-0000-0000A433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218" name="_x0000_t202" hidden="1">
          <a:extLst>
            <a:ext uri="{FF2B5EF4-FFF2-40B4-BE49-F238E27FC236}">
              <a16:creationId xmlns:a16="http://schemas.microsoft.com/office/drawing/2014/main" id="{00000000-0008-0000-0000-0000A233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216" name="_x0000_t202" hidden="1">
          <a:extLst>
            <a:ext uri="{FF2B5EF4-FFF2-40B4-BE49-F238E27FC236}">
              <a16:creationId xmlns:a16="http://schemas.microsoft.com/office/drawing/2014/main" id="{00000000-0008-0000-0000-0000A033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214" name="_x0000_t202" hidden="1">
          <a:extLst>
            <a:ext uri="{FF2B5EF4-FFF2-40B4-BE49-F238E27FC236}">
              <a16:creationId xmlns:a16="http://schemas.microsoft.com/office/drawing/2014/main" id="{00000000-0008-0000-0000-00009E33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212" name="_x0000_t202" hidden="1">
          <a:extLst>
            <a:ext uri="{FF2B5EF4-FFF2-40B4-BE49-F238E27FC236}">
              <a16:creationId xmlns:a16="http://schemas.microsoft.com/office/drawing/2014/main" id="{00000000-0008-0000-0000-00009C33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210" name="_x0000_t202" hidden="1">
          <a:extLst>
            <a:ext uri="{FF2B5EF4-FFF2-40B4-BE49-F238E27FC236}">
              <a16:creationId xmlns:a16="http://schemas.microsoft.com/office/drawing/2014/main" id="{00000000-0008-0000-0000-00009A33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208" name="_x0000_t202" hidden="1">
          <a:extLst>
            <a:ext uri="{FF2B5EF4-FFF2-40B4-BE49-F238E27FC236}">
              <a16:creationId xmlns:a16="http://schemas.microsoft.com/office/drawing/2014/main" id="{00000000-0008-0000-0000-00009833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206" name="_x0000_t202" hidden="1">
          <a:extLst>
            <a:ext uri="{FF2B5EF4-FFF2-40B4-BE49-F238E27FC236}">
              <a16:creationId xmlns:a16="http://schemas.microsoft.com/office/drawing/2014/main" id="{00000000-0008-0000-0000-00009633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204" name="_x0000_t202" hidden="1">
          <a:extLst>
            <a:ext uri="{FF2B5EF4-FFF2-40B4-BE49-F238E27FC236}">
              <a16:creationId xmlns:a16="http://schemas.microsoft.com/office/drawing/2014/main" id="{00000000-0008-0000-0000-00009433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202" name="_x0000_t202" hidden="1">
          <a:extLst>
            <a:ext uri="{FF2B5EF4-FFF2-40B4-BE49-F238E27FC236}">
              <a16:creationId xmlns:a16="http://schemas.microsoft.com/office/drawing/2014/main" id="{00000000-0008-0000-0000-00009233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200" name="_x0000_t202" hidden="1">
          <a:extLst>
            <a:ext uri="{FF2B5EF4-FFF2-40B4-BE49-F238E27FC236}">
              <a16:creationId xmlns:a16="http://schemas.microsoft.com/office/drawing/2014/main" id="{00000000-0008-0000-0000-00009033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198" name="_x0000_t202" hidden="1">
          <a:extLst>
            <a:ext uri="{FF2B5EF4-FFF2-40B4-BE49-F238E27FC236}">
              <a16:creationId xmlns:a16="http://schemas.microsoft.com/office/drawing/2014/main" id="{00000000-0008-0000-0000-00008E33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196" name="_x0000_t202" hidden="1">
          <a:extLst>
            <a:ext uri="{FF2B5EF4-FFF2-40B4-BE49-F238E27FC236}">
              <a16:creationId xmlns:a16="http://schemas.microsoft.com/office/drawing/2014/main" id="{00000000-0008-0000-0000-00008C33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194" name="_x0000_t202" hidden="1">
          <a:extLst>
            <a:ext uri="{FF2B5EF4-FFF2-40B4-BE49-F238E27FC236}">
              <a16:creationId xmlns:a16="http://schemas.microsoft.com/office/drawing/2014/main" id="{00000000-0008-0000-0000-00008A33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192" name="_x0000_t202" hidden="1">
          <a:extLst>
            <a:ext uri="{FF2B5EF4-FFF2-40B4-BE49-F238E27FC236}">
              <a16:creationId xmlns:a16="http://schemas.microsoft.com/office/drawing/2014/main" id="{00000000-0008-0000-0000-00008833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190" name="_x0000_t202" hidden="1">
          <a:extLst>
            <a:ext uri="{FF2B5EF4-FFF2-40B4-BE49-F238E27FC236}">
              <a16:creationId xmlns:a16="http://schemas.microsoft.com/office/drawing/2014/main" id="{00000000-0008-0000-0000-00008633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188" name="_x0000_t202" hidden="1">
          <a:extLst>
            <a:ext uri="{FF2B5EF4-FFF2-40B4-BE49-F238E27FC236}">
              <a16:creationId xmlns:a16="http://schemas.microsoft.com/office/drawing/2014/main" id="{00000000-0008-0000-0000-00008433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186" name="_x0000_t202" hidden="1">
          <a:extLst>
            <a:ext uri="{FF2B5EF4-FFF2-40B4-BE49-F238E27FC236}">
              <a16:creationId xmlns:a16="http://schemas.microsoft.com/office/drawing/2014/main" id="{00000000-0008-0000-0000-00008233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184" name="_x0000_t202" hidden="1">
          <a:extLst>
            <a:ext uri="{FF2B5EF4-FFF2-40B4-BE49-F238E27FC236}">
              <a16:creationId xmlns:a16="http://schemas.microsoft.com/office/drawing/2014/main" id="{00000000-0008-0000-0000-00008033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182" name="_x0000_t202" hidden="1">
          <a:extLst>
            <a:ext uri="{FF2B5EF4-FFF2-40B4-BE49-F238E27FC236}">
              <a16:creationId xmlns:a16="http://schemas.microsoft.com/office/drawing/2014/main" id="{00000000-0008-0000-0000-00007E33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180" name="_x0000_t202" hidden="1">
          <a:extLst>
            <a:ext uri="{FF2B5EF4-FFF2-40B4-BE49-F238E27FC236}">
              <a16:creationId xmlns:a16="http://schemas.microsoft.com/office/drawing/2014/main" id="{00000000-0008-0000-0000-00007C33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178" name="_x0000_t202" hidden="1">
          <a:extLst>
            <a:ext uri="{FF2B5EF4-FFF2-40B4-BE49-F238E27FC236}">
              <a16:creationId xmlns:a16="http://schemas.microsoft.com/office/drawing/2014/main" id="{00000000-0008-0000-0000-00007A33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176" name="_x0000_t202" hidden="1">
          <a:extLst>
            <a:ext uri="{FF2B5EF4-FFF2-40B4-BE49-F238E27FC236}">
              <a16:creationId xmlns:a16="http://schemas.microsoft.com/office/drawing/2014/main" id="{00000000-0008-0000-0000-00007833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174" name="_x0000_t202" hidden="1">
          <a:extLst>
            <a:ext uri="{FF2B5EF4-FFF2-40B4-BE49-F238E27FC236}">
              <a16:creationId xmlns:a16="http://schemas.microsoft.com/office/drawing/2014/main" id="{00000000-0008-0000-0000-00007633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172" name="_x0000_t202" hidden="1">
          <a:extLst>
            <a:ext uri="{FF2B5EF4-FFF2-40B4-BE49-F238E27FC236}">
              <a16:creationId xmlns:a16="http://schemas.microsoft.com/office/drawing/2014/main" id="{00000000-0008-0000-0000-00007433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170" name="_x0000_t202" hidden="1">
          <a:extLst>
            <a:ext uri="{FF2B5EF4-FFF2-40B4-BE49-F238E27FC236}">
              <a16:creationId xmlns:a16="http://schemas.microsoft.com/office/drawing/2014/main" id="{00000000-0008-0000-0000-00007233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168" name="_x0000_t202" hidden="1">
          <a:extLst>
            <a:ext uri="{FF2B5EF4-FFF2-40B4-BE49-F238E27FC236}">
              <a16:creationId xmlns:a16="http://schemas.microsoft.com/office/drawing/2014/main" id="{00000000-0008-0000-0000-00007033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166" name="_x0000_t202" hidden="1">
          <a:extLst>
            <a:ext uri="{FF2B5EF4-FFF2-40B4-BE49-F238E27FC236}">
              <a16:creationId xmlns:a16="http://schemas.microsoft.com/office/drawing/2014/main" id="{00000000-0008-0000-0000-00006E33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164" name="_x0000_t202" hidden="1">
          <a:extLst>
            <a:ext uri="{FF2B5EF4-FFF2-40B4-BE49-F238E27FC236}">
              <a16:creationId xmlns:a16="http://schemas.microsoft.com/office/drawing/2014/main" id="{00000000-0008-0000-0000-00006C33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162" name="_x0000_t202" hidden="1">
          <a:extLst>
            <a:ext uri="{FF2B5EF4-FFF2-40B4-BE49-F238E27FC236}">
              <a16:creationId xmlns:a16="http://schemas.microsoft.com/office/drawing/2014/main" id="{00000000-0008-0000-0000-00006A33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160" name="_x0000_t202" hidden="1">
          <a:extLst>
            <a:ext uri="{FF2B5EF4-FFF2-40B4-BE49-F238E27FC236}">
              <a16:creationId xmlns:a16="http://schemas.microsoft.com/office/drawing/2014/main" id="{00000000-0008-0000-0000-00006833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158" name="_x0000_t202" hidden="1">
          <a:extLst>
            <a:ext uri="{FF2B5EF4-FFF2-40B4-BE49-F238E27FC236}">
              <a16:creationId xmlns:a16="http://schemas.microsoft.com/office/drawing/2014/main" id="{00000000-0008-0000-0000-00006633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156" name="_x0000_t202" hidden="1">
          <a:extLst>
            <a:ext uri="{FF2B5EF4-FFF2-40B4-BE49-F238E27FC236}">
              <a16:creationId xmlns:a16="http://schemas.microsoft.com/office/drawing/2014/main" id="{00000000-0008-0000-0000-00006433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154" name="_x0000_t202" hidden="1">
          <a:extLst>
            <a:ext uri="{FF2B5EF4-FFF2-40B4-BE49-F238E27FC236}">
              <a16:creationId xmlns:a16="http://schemas.microsoft.com/office/drawing/2014/main" id="{00000000-0008-0000-0000-00006233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152" name="_x0000_t202" hidden="1">
          <a:extLst>
            <a:ext uri="{FF2B5EF4-FFF2-40B4-BE49-F238E27FC236}">
              <a16:creationId xmlns:a16="http://schemas.microsoft.com/office/drawing/2014/main" id="{00000000-0008-0000-0000-00006033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150" name="_x0000_t202" hidden="1">
          <a:extLst>
            <a:ext uri="{FF2B5EF4-FFF2-40B4-BE49-F238E27FC236}">
              <a16:creationId xmlns:a16="http://schemas.microsoft.com/office/drawing/2014/main" id="{00000000-0008-0000-0000-00005E33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148" name="_x0000_t202" hidden="1">
          <a:extLst>
            <a:ext uri="{FF2B5EF4-FFF2-40B4-BE49-F238E27FC236}">
              <a16:creationId xmlns:a16="http://schemas.microsoft.com/office/drawing/2014/main" id="{00000000-0008-0000-0000-00005C33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146" name="_x0000_t202" hidden="1">
          <a:extLst>
            <a:ext uri="{FF2B5EF4-FFF2-40B4-BE49-F238E27FC236}">
              <a16:creationId xmlns:a16="http://schemas.microsoft.com/office/drawing/2014/main" id="{00000000-0008-0000-0000-00005A33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144" name="_x0000_t202" hidden="1">
          <a:extLst>
            <a:ext uri="{FF2B5EF4-FFF2-40B4-BE49-F238E27FC236}">
              <a16:creationId xmlns:a16="http://schemas.microsoft.com/office/drawing/2014/main" id="{00000000-0008-0000-0000-00005833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142" name="_x0000_t202" hidden="1">
          <a:extLst>
            <a:ext uri="{FF2B5EF4-FFF2-40B4-BE49-F238E27FC236}">
              <a16:creationId xmlns:a16="http://schemas.microsoft.com/office/drawing/2014/main" id="{00000000-0008-0000-0000-00005633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140" name="_x0000_t202" hidden="1">
          <a:extLst>
            <a:ext uri="{FF2B5EF4-FFF2-40B4-BE49-F238E27FC236}">
              <a16:creationId xmlns:a16="http://schemas.microsoft.com/office/drawing/2014/main" id="{00000000-0008-0000-0000-00005433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138" name="_x0000_t202" hidden="1">
          <a:extLst>
            <a:ext uri="{FF2B5EF4-FFF2-40B4-BE49-F238E27FC236}">
              <a16:creationId xmlns:a16="http://schemas.microsoft.com/office/drawing/2014/main" id="{00000000-0008-0000-0000-00005233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136" name="_x0000_t202" hidden="1">
          <a:extLst>
            <a:ext uri="{FF2B5EF4-FFF2-40B4-BE49-F238E27FC236}">
              <a16:creationId xmlns:a16="http://schemas.microsoft.com/office/drawing/2014/main" id="{00000000-0008-0000-0000-00005033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134" name="_x0000_t202" hidden="1">
          <a:extLst>
            <a:ext uri="{FF2B5EF4-FFF2-40B4-BE49-F238E27FC236}">
              <a16:creationId xmlns:a16="http://schemas.microsoft.com/office/drawing/2014/main" id="{00000000-0008-0000-0000-00004E33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132" name="_x0000_t202" hidden="1">
          <a:extLst>
            <a:ext uri="{FF2B5EF4-FFF2-40B4-BE49-F238E27FC236}">
              <a16:creationId xmlns:a16="http://schemas.microsoft.com/office/drawing/2014/main" id="{00000000-0008-0000-0000-00004C33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130" name="_x0000_t202" hidden="1">
          <a:extLst>
            <a:ext uri="{FF2B5EF4-FFF2-40B4-BE49-F238E27FC236}">
              <a16:creationId xmlns:a16="http://schemas.microsoft.com/office/drawing/2014/main" id="{00000000-0008-0000-0000-00004A33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128" name="_x0000_t202" hidden="1">
          <a:extLst>
            <a:ext uri="{FF2B5EF4-FFF2-40B4-BE49-F238E27FC236}">
              <a16:creationId xmlns:a16="http://schemas.microsoft.com/office/drawing/2014/main" id="{00000000-0008-0000-0000-00004833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126" name="_x0000_t202" hidden="1">
          <a:extLst>
            <a:ext uri="{FF2B5EF4-FFF2-40B4-BE49-F238E27FC236}">
              <a16:creationId xmlns:a16="http://schemas.microsoft.com/office/drawing/2014/main" id="{00000000-0008-0000-0000-00004633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124" name="_x0000_t202" hidden="1">
          <a:extLst>
            <a:ext uri="{FF2B5EF4-FFF2-40B4-BE49-F238E27FC236}">
              <a16:creationId xmlns:a16="http://schemas.microsoft.com/office/drawing/2014/main" id="{00000000-0008-0000-0000-00004433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122" name="_x0000_t202" hidden="1">
          <a:extLst>
            <a:ext uri="{FF2B5EF4-FFF2-40B4-BE49-F238E27FC236}">
              <a16:creationId xmlns:a16="http://schemas.microsoft.com/office/drawing/2014/main" id="{00000000-0008-0000-0000-00004233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120" name="_x0000_t202" hidden="1">
          <a:extLst>
            <a:ext uri="{FF2B5EF4-FFF2-40B4-BE49-F238E27FC236}">
              <a16:creationId xmlns:a16="http://schemas.microsoft.com/office/drawing/2014/main" id="{00000000-0008-0000-0000-00004033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118" name="_x0000_t202" hidden="1">
          <a:extLst>
            <a:ext uri="{FF2B5EF4-FFF2-40B4-BE49-F238E27FC236}">
              <a16:creationId xmlns:a16="http://schemas.microsoft.com/office/drawing/2014/main" id="{00000000-0008-0000-0000-00003E33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116" name="_x0000_t202" hidden="1">
          <a:extLst>
            <a:ext uri="{FF2B5EF4-FFF2-40B4-BE49-F238E27FC236}">
              <a16:creationId xmlns:a16="http://schemas.microsoft.com/office/drawing/2014/main" id="{00000000-0008-0000-0000-00003C33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114" name="_x0000_t202" hidden="1">
          <a:extLst>
            <a:ext uri="{FF2B5EF4-FFF2-40B4-BE49-F238E27FC236}">
              <a16:creationId xmlns:a16="http://schemas.microsoft.com/office/drawing/2014/main" id="{00000000-0008-0000-0000-00003A33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112" name="_x0000_t202" hidden="1">
          <a:extLst>
            <a:ext uri="{FF2B5EF4-FFF2-40B4-BE49-F238E27FC236}">
              <a16:creationId xmlns:a16="http://schemas.microsoft.com/office/drawing/2014/main" id="{00000000-0008-0000-0000-00003833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110" name="_x0000_t202" hidden="1">
          <a:extLst>
            <a:ext uri="{FF2B5EF4-FFF2-40B4-BE49-F238E27FC236}">
              <a16:creationId xmlns:a16="http://schemas.microsoft.com/office/drawing/2014/main" id="{00000000-0008-0000-0000-00003633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108" name="_x0000_t202" hidden="1">
          <a:extLst>
            <a:ext uri="{FF2B5EF4-FFF2-40B4-BE49-F238E27FC236}">
              <a16:creationId xmlns:a16="http://schemas.microsoft.com/office/drawing/2014/main" id="{00000000-0008-0000-0000-00003433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106" name="_x0000_t202" hidden="1">
          <a:extLst>
            <a:ext uri="{FF2B5EF4-FFF2-40B4-BE49-F238E27FC236}">
              <a16:creationId xmlns:a16="http://schemas.microsoft.com/office/drawing/2014/main" id="{00000000-0008-0000-0000-00003233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104" name="_x0000_t202" hidden="1">
          <a:extLst>
            <a:ext uri="{FF2B5EF4-FFF2-40B4-BE49-F238E27FC236}">
              <a16:creationId xmlns:a16="http://schemas.microsoft.com/office/drawing/2014/main" id="{00000000-0008-0000-0000-00003033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102" name="_x0000_t202" hidden="1">
          <a:extLst>
            <a:ext uri="{FF2B5EF4-FFF2-40B4-BE49-F238E27FC236}">
              <a16:creationId xmlns:a16="http://schemas.microsoft.com/office/drawing/2014/main" id="{00000000-0008-0000-0000-00002E33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100" name="_x0000_t202" hidden="1">
          <a:extLst>
            <a:ext uri="{FF2B5EF4-FFF2-40B4-BE49-F238E27FC236}">
              <a16:creationId xmlns:a16="http://schemas.microsoft.com/office/drawing/2014/main" id="{00000000-0008-0000-0000-00002C33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098" name="_x0000_t202" hidden="1">
          <a:extLst>
            <a:ext uri="{FF2B5EF4-FFF2-40B4-BE49-F238E27FC236}">
              <a16:creationId xmlns:a16="http://schemas.microsoft.com/office/drawing/2014/main" id="{00000000-0008-0000-0000-00002A33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096" name="_x0000_t202" hidden="1">
          <a:extLst>
            <a:ext uri="{FF2B5EF4-FFF2-40B4-BE49-F238E27FC236}">
              <a16:creationId xmlns:a16="http://schemas.microsoft.com/office/drawing/2014/main" id="{00000000-0008-0000-0000-00002833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094" name="_x0000_t202" hidden="1">
          <a:extLst>
            <a:ext uri="{FF2B5EF4-FFF2-40B4-BE49-F238E27FC236}">
              <a16:creationId xmlns:a16="http://schemas.microsoft.com/office/drawing/2014/main" id="{00000000-0008-0000-0000-00002633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092" name="_x0000_t202" hidden="1">
          <a:extLst>
            <a:ext uri="{FF2B5EF4-FFF2-40B4-BE49-F238E27FC236}">
              <a16:creationId xmlns:a16="http://schemas.microsoft.com/office/drawing/2014/main" id="{00000000-0008-0000-0000-00002433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090" name="_x0000_t202" hidden="1">
          <a:extLst>
            <a:ext uri="{FF2B5EF4-FFF2-40B4-BE49-F238E27FC236}">
              <a16:creationId xmlns:a16="http://schemas.microsoft.com/office/drawing/2014/main" id="{00000000-0008-0000-0000-00002233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088" name="_x0000_t202" hidden="1">
          <a:extLst>
            <a:ext uri="{FF2B5EF4-FFF2-40B4-BE49-F238E27FC236}">
              <a16:creationId xmlns:a16="http://schemas.microsoft.com/office/drawing/2014/main" id="{00000000-0008-0000-0000-00002033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086" name="_x0000_t202" hidden="1">
          <a:extLst>
            <a:ext uri="{FF2B5EF4-FFF2-40B4-BE49-F238E27FC236}">
              <a16:creationId xmlns:a16="http://schemas.microsoft.com/office/drawing/2014/main" id="{00000000-0008-0000-0000-00001E33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084" name="_x0000_t202" hidden="1">
          <a:extLst>
            <a:ext uri="{FF2B5EF4-FFF2-40B4-BE49-F238E27FC236}">
              <a16:creationId xmlns:a16="http://schemas.microsoft.com/office/drawing/2014/main" id="{00000000-0008-0000-0000-00001C33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082" name="_x0000_t202" hidden="1">
          <a:extLst>
            <a:ext uri="{FF2B5EF4-FFF2-40B4-BE49-F238E27FC236}">
              <a16:creationId xmlns:a16="http://schemas.microsoft.com/office/drawing/2014/main" id="{00000000-0008-0000-0000-00001A33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080" name="_x0000_t202" hidden="1">
          <a:extLst>
            <a:ext uri="{FF2B5EF4-FFF2-40B4-BE49-F238E27FC236}">
              <a16:creationId xmlns:a16="http://schemas.microsoft.com/office/drawing/2014/main" id="{00000000-0008-0000-0000-00001833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078" name="_x0000_t202" hidden="1">
          <a:extLst>
            <a:ext uri="{FF2B5EF4-FFF2-40B4-BE49-F238E27FC236}">
              <a16:creationId xmlns:a16="http://schemas.microsoft.com/office/drawing/2014/main" id="{00000000-0008-0000-0000-00001633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076" name="_x0000_t202" hidden="1">
          <a:extLst>
            <a:ext uri="{FF2B5EF4-FFF2-40B4-BE49-F238E27FC236}">
              <a16:creationId xmlns:a16="http://schemas.microsoft.com/office/drawing/2014/main" id="{00000000-0008-0000-0000-00001433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074" name="_x0000_t202" hidden="1">
          <a:extLst>
            <a:ext uri="{FF2B5EF4-FFF2-40B4-BE49-F238E27FC236}">
              <a16:creationId xmlns:a16="http://schemas.microsoft.com/office/drawing/2014/main" id="{00000000-0008-0000-0000-00001233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072" name="_x0000_t202" hidden="1">
          <a:extLst>
            <a:ext uri="{FF2B5EF4-FFF2-40B4-BE49-F238E27FC236}">
              <a16:creationId xmlns:a16="http://schemas.microsoft.com/office/drawing/2014/main" id="{00000000-0008-0000-0000-00001033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070" name="_x0000_t202" hidden="1">
          <a:extLst>
            <a:ext uri="{FF2B5EF4-FFF2-40B4-BE49-F238E27FC236}">
              <a16:creationId xmlns:a16="http://schemas.microsoft.com/office/drawing/2014/main" id="{00000000-0008-0000-0000-00000E33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068" name="_x0000_t202" hidden="1">
          <a:extLst>
            <a:ext uri="{FF2B5EF4-FFF2-40B4-BE49-F238E27FC236}">
              <a16:creationId xmlns:a16="http://schemas.microsoft.com/office/drawing/2014/main" id="{00000000-0008-0000-0000-00000C33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066" name="_x0000_t202" hidden="1">
          <a:extLst>
            <a:ext uri="{FF2B5EF4-FFF2-40B4-BE49-F238E27FC236}">
              <a16:creationId xmlns:a16="http://schemas.microsoft.com/office/drawing/2014/main" id="{00000000-0008-0000-0000-00000A33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064" name="_x0000_t202" hidden="1">
          <a:extLst>
            <a:ext uri="{FF2B5EF4-FFF2-40B4-BE49-F238E27FC236}">
              <a16:creationId xmlns:a16="http://schemas.microsoft.com/office/drawing/2014/main" id="{00000000-0008-0000-0000-00000833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062" name="_x0000_t202" hidden="1">
          <a:extLst>
            <a:ext uri="{FF2B5EF4-FFF2-40B4-BE49-F238E27FC236}">
              <a16:creationId xmlns:a16="http://schemas.microsoft.com/office/drawing/2014/main" id="{00000000-0008-0000-0000-00000633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060" name="_x0000_t202" hidden="1">
          <a:extLst>
            <a:ext uri="{FF2B5EF4-FFF2-40B4-BE49-F238E27FC236}">
              <a16:creationId xmlns:a16="http://schemas.microsoft.com/office/drawing/2014/main" id="{00000000-0008-0000-0000-00000433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058" name="_x0000_t202" hidden="1">
          <a:extLst>
            <a:ext uri="{FF2B5EF4-FFF2-40B4-BE49-F238E27FC236}">
              <a16:creationId xmlns:a16="http://schemas.microsoft.com/office/drawing/2014/main" id="{00000000-0008-0000-0000-00000233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056" name="_x0000_t202" hidden="1">
          <a:extLst>
            <a:ext uri="{FF2B5EF4-FFF2-40B4-BE49-F238E27FC236}">
              <a16:creationId xmlns:a16="http://schemas.microsoft.com/office/drawing/2014/main" id="{00000000-0008-0000-0000-00000033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054" name="_x0000_t202" hidden="1">
          <a:extLst>
            <a:ext uri="{FF2B5EF4-FFF2-40B4-BE49-F238E27FC236}">
              <a16:creationId xmlns:a16="http://schemas.microsoft.com/office/drawing/2014/main" id="{00000000-0008-0000-0000-0000FE32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052" name="_x0000_t202" hidden="1">
          <a:extLst>
            <a:ext uri="{FF2B5EF4-FFF2-40B4-BE49-F238E27FC236}">
              <a16:creationId xmlns:a16="http://schemas.microsoft.com/office/drawing/2014/main" id="{00000000-0008-0000-0000-0000FC32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050" name="_x0000_t202" hidden="1">
          <a:extLst>
            <a:ext uri="{FF2B5EF4-FFF2-40B4-BE49-F238E27FC236}">
              <a16:creationId xmlns:a16="http://schemas.microsoft.com/office/drawing/2014/main" id="{00000000-0008-0000-0000-0000FA32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048" name="_x0000_t202" hidden="1">
          <a:extLst>
            <a:ext uri="{FF2B5EF4-FFF2-40B4-BE49-F238E27FC236}">
              <a16:creationId xmlns:a16="http://schemas.microsoft.com/office/drawing/2014/main" id="{00000000-0008-0000-0000-0000F832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046" name="_x0000_t202" hidden="1">
          <a:extLst>
            <a:ext uri="{FF2B5EF4-FFF2-40B4-BE49-F238E27FC236}">
              <a16:creationId xmlns:a16="http://schemas.microsoft.com/office/drawing/2014/main" id="{00000000-0008-0000-0000-0000F632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044" name="_x0000_t202" hidden="1">
          <a:extLst>
            <a:ext uri="{FF2B5EF4-FFF2-40B4-BE49-F238E27FC236}">
              <a16:creationId xmlns:a16="http://schemas.microsoft.com/office/drawing/2014/main" id="{00000000-0008-0000-0000-0000F432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042" name="_x0000_t202" hidden="1">
          <a:extLst>
            <a:ext uri="{FF2B5EF4-FFF2-40B4-BE49-F238E27FC236}">
              <a16:creationId xmlns:a16="http://schemas.microsoft.com/office/drawing/2014/main" id="{00000000-0008-0000-0000-0000F232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040" name="_x0000_t202" hidden="1">
          <a:extLst>
            <a:ext uri="{FF2B5EF4-FFF2-40B4-BE49-F238E27FC236}">
              <a16:creationId xmlns:a16="http://schemas.microsoft.com/office/drawing/2014/main" id="{00000000-0008-0000-0000-0000F032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038" name="_x0000_t202" hidden="1">
          <a:extLst>
            <a:ext uri="{FF2B5EF4-FFF2-40B4-BE49-F238E27FC236}">
              <a16:creationId xmlns:a16="http://schemas.microsoft.com/office/drawing/2014/main" id="{00000000-0008-0000-0000-0000EE32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036" name="_x0000_t202" hidden="1">
          <a:extLst>
            <a:ext uri="{FF2B5EF4-FFF2-40B4-BE49-F238E27FC236}">
              <a16:creationId xmlns:a16="http://schemas.microsoft.com/office/drawing/2014/main" id="{00000000-0008-0000-0000-0000EC32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034" name="_x0000_t202" hidden="1">
          <a:extLst>
            <a:ext uri="{FF2B5EF4-FFF2-40B4-BE49-F238E27FC236}">
              <a16:creationId xmlns:a16="http://schemas.microsoft.com/office/drawing/2014/main" id="{00000000-0008-0000-0000-0000EA32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032" name="_x0000_t202" hidden="1">
          <a:extLst>
            <a:ext uri="{FF2B5EF4-FFF2-40B4-BE49-F238E27FC236}">
              <a16:creationId xmlns:a16="http://schemas.microsoft.com/office/drawing/2014/main" id="{00000000-0008-0000-0000-0000E832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030" name="_x0000_t202" hidden="1">
          <a:extLst>
            <a:ext uri="{FF2B5EF4-FFF2-40B4-BE49-F238E27FC236}">
              <a16:creationId xmlns:a16="http://schemas.microsoft.com/office/drawing/2014/main" id="{00000000-0008-0000-0000-0000E632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028" name="_x0000_t202" hidden="1">
          <a:extLst>
            <a:ext uri="{FF2B5EF4-FFF2-40B4-BE49-F238E27FC236}">
              <a16:creationId xmlns:a16="http://schemas.microsoft.com/office/drawing/2014/main" id="{00000000-0008-0000-0000-0000E432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026" name="_x0000_t202" hidden="1">
          <a:extLst>
            <a:ext uri="{FF2B5EF4-FFF2-40B4-BE49-F238E27FC236}">
              <a16:creationId xmlns:a16="http://schemas.microsoft.com/office/drawing/2014/main" id="{00000000-0008-0000-0000-0000E232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024" name="_x0000_t202" hidden="1">
          <a:extLst>
            <a:ext uri="{FF2B5EF4-FFF2-40B4-BE49-F238E27FC236}">
              <a16:creationId xmlns:a16="http://schemas.microsoft.com/office/drawing/2014/main" id="{00000000-0008-0000-0000-0000E032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022" name="_x0000_t202" hidden="1">
          <a:extLst>
            <a:ext uri="{FF2B5EF4-FFF2-40B4-BE49-F238E27FC236}">
              <a16:creationId xmlns:a16="http://schemas.microsoft.com/office/drawing/2014/main" id="{00000000-0008-0000-0000-0000DE32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020" name="_x0000_t202" hidden="1">
          <a:extLst>
            <a:ext uri="{FF2B5EF4-FFF2-40B4-BE49-F238E27FC236}">
              <a16:creationId xmlns:a16="http://schemas.microsoft.com/office/drawing/2014/main" id="{00000000-0008-0000-0000-0000DC32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018" name="_x0000_t202" hidden="1">
          <a:extLst>
            <a:ext uri="{FF2B5EF4-FFF2-40B4-BE49-F238E27FC236}">
              <a16:creationId xmlns:a16="http://schemas.microsoft.com/office/drawing/2014/main" id="{00000000-0008-0000-0000-0000DA32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016" name="_x0000_t202" hidden="1">
          <a:extLst>
            <a:ext uri="{FF2B5EF4-FFF2-40B4-BE49-F238E27FC236}">
              <a16:creationId xmlns:a16="http://schemas.microsoft.com/office/drawing/2014/main" id="{00000000-0008-0000-0000-0000D832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014" name="_x0000_t202" hidden="1">
          <a:extLst>
            <a:ext uri="{FF2B5EF4-FFF2-40B4-BE49-F238E27FC236}">
              <a16:creationId xmlns:a16="http://schemas.microsoft.com/office/drawing/2014/main" id="{00000000-0008-0000-0000-0000D632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012" name="_x0000_t202" hidden="1">
          <a:extLst>
            <a:ext uri="{FF2B5EF4-FFF2-40B4-BE49-F238E27FC236}">
              <a16:creationId xmlns:a16="http://schemas.microsoft.com/office/drawing/2014/main" id="{00000000-0008-0000-0000-0000D432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010" name="_x0000_t202" hidden="1">
          <a:extLst>
            <a:ext uri="{FF2B5EF4-FFF2-40B4-BE49-F238E27FC236}">
              <a16:creationId xmlns:a16="http://schemas.microsoft.com/office/drawing/2014/main" id="{00000000-0008-0000-0000-0000D232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008" name="_x0000_t202" hidden="1">
          <a:extLst>
            <a:ext uri="{FF2B5EF4-FFF2-40B4-BE49-F238E27FC236}">
              <a16:creationId xmlns:a16="http://schemas.microsoft.com/office/drawing/2014/main" id="{00000000-0008-0000-0000-0000D032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006" name="_x0000_t202" hidden="1">
          <a:extLst>
            <a:ext uri="{FF2B5EF4-FFF2-40B4-BE49-F238E27FC236}">
              <a16:creationId xmlns:a16="http://schemas.microsoft.com/office/drawing/2014/main" id="{00000000-0008-0000-0000-0000CE32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004" name="_x0000_t202" hidden="1">
          <a:extLst>
            <a:ext uri="{FF2B5EF4-FFF2-40B4-BE49-F238E27FC236}">
              <a16:creationId xmlns:a16="http://schemas.microsoft.com/office/drawing/2014/main" id="{00000000-0008-0000-0000-0000CC32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002" name="_x0000_t202" hidden="1">
          <a:extLst>
            <a:ext uri="{FF2B5EF4-FFF2-40B4-BE49-F238E27FC236}">
              <a16:creationId xmlns:a16="http://schemas.microsoft.com/office/drawing/2014/main" id="{00000000-0008-0000-0000-0000CA32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000" name="_x0000_t202" hidden="1">
          <a:extLst>
            <a:ext uri="{FF2B5EF4-FFF2-40B4-BE49-F238E27FC236}">
              <a16:creationId xmlns:a16="http://schemas.microsoft.com/office/drawing/2014/main" id="{00000000-0008-0000-0000-0000C832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998" name="_x0000_t202" hidden="1">
          <a:extLst>
            <a:ext uri="{FF2B5EF4-FFF2-40B4-BE49-F238E27FC236}">
              <a16:creationId xmlns:a16="http://schemas.microsoft.com/office/drawing/2014/main" id="{00000000-0008-0000-0000-0000C632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996" name="_x0000_t202" hidden="1">
          <a:extLst>
            <a:ext uri="{FF2B5EF4-FFF2-40B4-BE49-F238E27FC236}">
              <a16:creationId xmlns:a16="http://schemas.microsoft.com/office/drawing/2014/main" id="{00000000-0008-0000-0000-0000C432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994" name="_x0000_t202" hidden="1">
          <a:extLst>
            <a:ext uri="{FF2B5EF4-FFF2-40B4-BE49-F238E27FC236}">
              <a16:creationId xmlns:a16="http://schemas.microsoft.com/office/drawing/2014/main" id="{00000000-0008-0000-0000-0000C232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992" name="_x0000_t202" hidden="1">
          <a:extLst>
            <a:ext uri="{FF2B5EF4-FFF2-40B4-BE49-F238E27FC236}">
              <a16:creationId xmlns:a16="http://schemas.microsoft.com/office/drawing/2014/main" id="{00000000-0008-0000-0000-0000C032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990" name="_x0000_t202" hidden="1">
          <a:extLst>
            <a:ext uri="{FF2B5EF4-FFF2-40B4-BE49-F238E27FC236}">
              <a16:creationId xmlns:a16="http://schemas.microsoft.com/office/drawing/2014/main" id="{00000000-0008-0000-0000-0000BE32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988" name="_x0000_t202" hidden="1">
          <a:extLst>
            <a:ext uri="{FF2B5EF4-FFF2-40B4-BE49-F238E27FC236}">
              <a16:creationId xmlns:a16="http://schemas.microsoft.com/office/drawing/2014/main" id="{00000000-0008-0000-0000-0000BC32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986" name="_x0000_t202" hidden="1">
          <a:extLst>
            <a:ext uri="{FF2B5EF4-FFF2-40B4-BE49-F238E27FC236}">
              <a16:creationId xmlns:a16="http://schemas.microsoft.com/office/drawing/2014/main" id="{00000000-0008-0000-0000-0000BA32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984" name="_x0000_t202" hidden="1">
          <a:extLst>
            <a:ext uri="{FF2B5EF4-FFF2-40B4-BE49-F238E27FC236}">
              <a16:creationId xmlns:a16="http://schemas.microsoft.com/office/drawing/2014/main" id="{00000000-0008-0000-0000-0000B832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982" name="_x0000_t202" hidden="1">
          <a:extLst>
            <a:ext uri="{FF2B5EF4-FFF2-40B4-BE49-F238E27FC236}">
              <a16:creationId xmlns:a16="http://schemas.microsoft.com/office/drawing/2014/main" id="{00000000-0008-0000-0000-0000B632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980" name="_x0000_t202" hidden="1">
          <a:extLst>
            <a:ext uri="{FF2B5EF4-FFF2-40B4-BE49-F238E27FC236}">
              <a16:creationId xmlns:a16="http://schemas.microsoft.com/office/drawing/2014/main" id="{00000000-0008-0000-0000-0000B432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978" name="_x0000_t202" hidden="1">
          <a:extLst>
            <a:ext uri="{FF2B5EF4-FFF2-40B4-BE49-F238E27FC236}">
              <a16:creationId xmlns:a16="http://schemas.microsoft.com/office/drawing/2014/main" id="{00000000-0008-0000-0000-0000B232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976" name="_x0000_t202" hidden="1">
          <a:extLst>
            <a:ext uri="{FF2B5EF4-FFF2-40B4-BE49-F238E27FC236}">
              <a16:creationId xmlns:a16="http://schemas.microsoft.com/office/drawing/2014/main" id="{00000000-0008-0000-0000-0000B032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974" name="_x0000_t202" hidden="1">
          <a:extLst>
            <a:ext uri="{FF2B5EF4-FFF2-40B4-BE49-F238E27FC236}">
              <a16:creationId xmlns:a16="http://schemas.microsoft.com/office/drawing/2014/main" id="{00000000-0008-0000-0000-0000AE32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972" name="_x0000_t202" hidden="1">
          <a:extLst>
            <a:ext uri="{FF2B5EF4-FFF2-40B4-BE49-F238E27FC236}">
              <a16:creationId xmlns:a16="http://schemas.microsoft.com/office/drawing/2014/main" id="{00000000-0008-0000-0000-0000AC32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970" name="_x0000_t202" hidden="1">
          <a:extLst>
            <a:ext uri="{FF2B5EF4-FFF2-40B4-BE49-F238E27FC236}">
              <a16:creationId xmlns:a16="http://schemas.microsoft.com/office/drawing/2014/main" id="{00000000-0008-0000-0000-0000AA32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968" name="_x0000_t202" hidden="1">
          <a:extLst>
            <a:ext uri="{FF2B5EF4-FFF2-40B4-BE49-F238E27FC236}">
              <a16:creationId xmlns:a16="http://schemas.microsoft.com/office/drawing/2014/main" id="{00000000-0008-0000-0000-0000A832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966" name="_x0000_t202" hidden="1">
          <a:extLst>
            <a:ext uri="{FF2B5EF4-FFF2-40B4-BE49-F238E27FC236}">
              <a16:creationId xmlns:a16="http://schemas.microsoft.com/office/drawing/2014/main" id="{00000000-0008-0000-0000-0000A632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964" name="_x0000_t202" hidden="1">
          <a:extLst>
            <a:ext uri="{FF2B5EF4-FFF2-40B4-BE49-F238E27FC236}">
              <a16:creationId xmlns:a16="http://schemas.microsoft.com/office/drawing/2014/main" id="{00000000-0008-0000-0000-0000A432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962" name="_x0000_t202" hidden="1">
          <a:extLst>
            <a:ext uri="{FF2B5EF4-FFF2-40B4-BE49-F238E27FC236}">
              <a16:creationId xmlns:a16="http://schemas.microsoft.com/office/drawing/2014/main" id="{00000000-0008-0000-0000-0000A232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960" name="_x0000_t202" hidden="1">
          <a:extLst>
            <a:ext uri="{FF2B5EF4-FFF2-40B4-BE49-F238E27FC236}">
              <a16:creationId xmlns:a16="http://schemas.microsoft.com/office/drawing/2014/main" id="{00000000-0008-0000-0000-0000A032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958" name="_x0000_t202" hidden="1">
          <a:extLst>
            <a:ext uri="{FF2B5EF4-FFF2-40B4-BE49-F238E27FC236}">
              <a16:creationId xmlns:a16="http://schemas.microsoft.com/office/drawing/2014/main" id="{00000000-0008-0000-0000-00009E32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956" name="_x0000_t202" hidden="1">
          <a:extLst>
            <a:ext uri="{FF2B5EF4-FFF2-40B4-BE49-F238E27FC236}">
              <a16:creationId xmlns:a16="http://schemas.microsoft.com/office/drawing/2014/main" id="{00000000-0008-0000-0000-00009C32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954" name="_x0000_t202" hidden="1">
          <a:extLst>
            <a:ext uri="{FF2B5EF4-FFF2-40B4-BE49-F238E27FC236}">
              <a16:creationId xmlns:a16="http://schemas.microsoft.com/office/drawing/2014/main" id="{00000000-0008-0000-0000-00009A32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952" name="_x0000_t202" hidden="1">
          <a:extLst>
            <a:ext uri="{FF2B5EF4-FFF2-40B4-BE49-F238E27FC236}">
              <a16:creationId xmlns:a16="http://schemas.microsoft.com/office/drawing/2014/main" id="{00000000-0008-0000-0000-00009832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950" name="_x0000_t202" hidden="1">
          <a:extLst>
            <a:ext uri="{FF2B5EF4-FFF2-40B4-BE49-F238E27FC236}">
              <a16:creationId xmlns:a16="http://schemas.microsoft.com/office/drawing/2014/main" id="{00000000-0008-0000-0000-00009632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948" name="_x0000_t202" hidden="1">
          <a:extLst>
            <a:ext uri="{FF2B5EF4-FFF2-40B4-BE49-F238E27FC236}">
              <a16:creationId xmlns:a16="http://schemas.microsoft.com/office/drawing/2014/main" id="{00000000-0008-0000-0000-00009432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946" name="_x0000_t202" hidden="1">
          <a:extLst>
            <a:ext uri="{FF2B5EF4-FFF2-40B4-BE49-F238E27FC236}">
              <a16:creationId xmlns:a16="http://schemas.microsoft.com/office/drawing/2014/main" id="{00000000-0008-0000-0000-00009232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944" name="_x0000_t202" hidden="1">
          <a:extLst>
            <a:ext uri="{FF2B5EF4-FFF2-40B4-BE49-F238E27FC236}">
              <a16:creationId xmlns:a16="http://schemas.microsoft.com/office/drawing/2014/main" id="{00000000-0008-0000-0000-00009032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942" name="_x0000_t202" hidden="1">
          <a:extLst>
            <a:ext uri="{FF2B5EF4-FFF2-40B4-BE49-F238E27FC236}">
              <a16:creationId xmlns:a16="http://schemas.microsoft.com/office/drawing/2014/main" id="{00000000-0008-0000-0000-00008E32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940" name="_x0000_t202" hidden="1">
          <a:extLst>
            <a:ext uri="{FF2B5EF4-FFF2-40B4-BE49-F238E27FC236}">
              <a16:creationId xmlns:a16="http://schemas.microsoft.com/office/drawing/2014/main" id="{00000000-0008-0000-0000-00008C32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938" name="_x0000_t202" hidden="1">
          <a:extLst>
            <a:ext uri="{FF2B5EF4-FFF2-40B4-BE49-F238E27FC236}">
              <a16:creationId xmlns:a16="http://schemas.microsoft.com/office/drawing/2014/main" id="{00000000-0008-0000-0000-00008A32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936" name="_x0000_t202" hidden="1">
          <a:extLst>
            <a:ext uri="{FF2B5EF4-FFF2-40B4-BE49-F238E27FC236}">
              <a16:creationId xmlns:a16="http://schemas.microsoft.com/office/drawing/2014/main" id="{00000000-0008-0000-0000-00008832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934" name="_x0000_t202" hidden="1">
          <a:extLst>
            <a:ext uri="{FF2B5EF4-FFF2-40B4-BE49-F238E27FC236}">
              <a16:creationId xmlns:a16="http://schemas.microsoft.com/office/drawing/2014/main" id="{00000000-0008-0000-0000-00008632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932" name="_x0000_t202" hidden="1">
          <a:extLst>
            <a:ext uri="{FF2B5EF4-FFF2-40B4-BE49-F238E27FC236}">
              <a16:creationId xmlns:a16="http://schemas.microsoft.com/office/drawing/2014/main" id="{00000000-0008-0000-0000-00008432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930" name="_x0000_t202" hidden="1">
          <a:extLst>
            <a:ext uri="{FF2B5EF4-FFF2-40B4-BE49-F238E27FC236}">
              <a16:creationId xmlns:a16="http://schemas.microsoft.com/office/drawing/2014/main" id="{00000000-0008-0000-0000-00008232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928" name="_x0000_t202" hidden="1">
          <a:extLst>
            <a:ext uri="{FF2B5EF4-FFF2-40B4-BE49-F238E27FC236}">
              <a16:creationId xmlns:a16="http://schemas.microsoft.com/office/drawing/2014/main" id="{00000000-0008-0000-0000-00008032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926" name="_x0000_t202" hidden="1">
          <a:extLst>
            <a:ext uri="{FF2B5EF4-FFF2-40B4-BE49-F238E27FC236}">
              <a16:creationId xmlns:a16="http://schemas.microsoft.com/office/drawing/2014/main" id="{00000000-0008-0000-0000-00007E32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924" name="_x0000_t202" hidden="1">
          <a:extLst>
            <a:ext uri="{FF2B5EF4-FFF2-40B4-BE49-F238E27FC236}">
              <a16:creationId xmlns:a16="http://schemas.microsoft.com/office/drawing/2014/main" id="{00000000-0008-0000-0000-00007C32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922" name="_x0000_t202" hidden="1">
          <a:extLst>
            <a:ext uri="{FF2B5EF4-FFF2-40B4-BE49-F238E27FC236}">
              <a16:creationId xmlns:a16="http://schemas.microsoft.com/office/drawing/2014/main" id="{00000000-0008-0000-0000-00007A32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920" name="_x0000_t202" hidden="1">
          <a:extLst>
            <a:ext uri="{FF2B5EF4-FFF2-40B4-BE49-F238E27FC236}">
              <a16:creationId xmlns:a16="http://schemas.microsoft.com/office/drawing/2014/main" id="{00000000-0008-0000-0000-00007832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918" name="_x0000_t202" hidden="1">
          <a:extLst>
            <a:ext uri="{FF2B5EF4-FFF2-40B4-BE49-F238E27FC236}">
              <a16:creationId xmlns:a16="http://schemas.microsoft.com/office/drawing/2014/main" id="{00000000-0008-0000-0000-00007632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916" name="_x0000_t202" hidden="1">
          <a:extLst>
            <a:ext uri="{FF2B5EF4-FFF2-40B4-BE49-F238E27FC236}">
              <a16:creationId xmlns:a16="http://schemas.microsoft.com/office/drawing/2014/main" id="{00000000-0008-0000-0000-00007432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914" name="_x0000_t202" hidden="1">
          <a:extLst>
            <a:ext uri="{FF2B5EF4-FFF2-40B4-BE49-F238E27FC236}">
              <a16:creationId xmlns:a16="http://schemas.microsoft.com/office/drawing/2014/main" id="{00000000-0008-0000-0000-00007232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912" name="_x0000_t202" hidden="1">
          <a:extLst>
            <a:ext uri="{FF2B5EF4-FFF2-40B4-BE49-F238E27FC236}">
              <a16:creationId xmlns:a16="http://schemas.microsoft.com/office/drawing/2014/main" id="{00000000-0008-0000-0000-00007032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910" name="_x0000_t202" hidden="1">
          <a:extLst>
            <a:ext uri="{FF2B5EF4-FFF2-40B4-BE49-F238E27FC236}">
              <a16:creationId xmlns:a16="http://schemas.microsoft.com/office/drawing/2014/main" id="{00000000-0008-0000-0000-00006E32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908" name="_x0000_t202" hidden="1">
          <a:extLst>
            <a:ext uri="{FF2B5EF4-FFF2-40B4-BE49-F238E27FC236}">
              <a16:creationId xmlns:a16="http://schemas.microsoft.com/office/drawing/2014/main" id="{00000000-0008-0000-0000-00006C32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906" name="_x0000_t202" hidden="1">
          <a:extLst>
            <a:ext uri="{FF2B5EF4-FFF2-40B4-BE49-F238E27FC236}">
              <a16:creationId xmlns:a16="http://schemas.microsoft.com/office/drawing/2014/main" id="{00000000-0008-0000-0000-00006A32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904" name="_x0000_t202" hidden="1">
          <a:extLst>
            <a:ext uri="{FF2B5EF4-FFF2-40B4-BE49-F238E27FC236}">
              <a16:creationId xmlns:a16="http://schemas.microsoft.com/office/drawing/2014/main" id="{00000000-0008-0000-0000-00006832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902" name="_x0000_t202" hidden="1">
          <a:extLst>
            <a:ext uri="{FF2B5EF4-FFF2-40B4-BE49-F238E27FC236}">
              <a16:creationId xmlns:a16="http://schemas.microsoft.com/office/drawing/2014/main" id="{00000000-0008-0000-0000-00006632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900" name="_x0000_t202" hidden="1">
          <a:extLst>
            <a:ext uri="{FF2B5EF4-FFF2-40B4-BE49-F238E27FC236}">
              <a16:creationId xmlns:a16="http://schemas.microsoft.com/office/drawing/2014/main" id="{00000000-0008-0000-0000-00006432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898" name="_x0000_t202" hidden="1">
          <a:extLst>
            <a:ext uri="{FF2B5EF4-FFF2-40B4-BE49-F238E27FC236}">
              <a16:creationId xmlns:a16="http://schemas.microsoft.com/office/drawing/2014/main" id="{00000000-0008-0000-0000-00006232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896" name="_x0000_t202" hidden="1">
          <a:extLst>
            <a:ext uri="{FF2B5EF4-FFF2-40B4-BE49-F238E27FC236}">
              <a16:creationId xmlns:a16="http://schemas.microsoft.com/office/drawing/2014/main" id="{00000000-0008-0000-0000-00006032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894" name="_x0000_t202" hidden="1">
          <a:extLst>
            <a:ext uri="{FF2B5EF4-FFF2-40B4-BE49-F238E27FC236}">
              <a16:creationId xmlns:a16="http://schemas.microsoft.com/office/drawing/2014/main" id="{00000000-0008-0000-0000-00005E32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892" name="_x0000_t202" hidden="1">
          <a:extLst>
            <a:ext uri="{FF2B5EF4-FFF2-40B4-BE49-F238E27FC236}">
              <a16:creationId xmlns:a16="http://schemas.microsoft.com/office/drawing/2014/main" id="{00000000-0008-0000-0000-00005C32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890" name="_x0000_t202" hidden="1">
          <a:extLst>
            <a:ext uri="{FF2B5EF4-FFF2-40B4-BE49-F238E27FC236}">
              <a16:creationId xmlns:a16="http://schemas.microsoft.com/office/drawing/2014/main" id="{00000000-0008-0000-0000-00005A32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888" name="_x0000_t202" hidden="1">
          <a:extLst>
            <a:ext uri="{FF2B5EF4-FFF2-40B4-BE49-F238E27FC236}">
              <a16:creationId xmlns:a16="http://schemas.microsoft.com/office/drawing/2014/main" id="{00000000-0008-0000-0000-00005832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886" name="_x0000_t202" hidden="1">
          <a:extLst>
            <a:ext uri="{FF2B5EF4-FFF2-40B4-BE49-F238E27FC236}">
              <a16:creationId xmlns:a16="http://schemas.microsoft.com/office/drawing/2014/main" id="{00000000-0008-0000-0000-00005632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884" name="_x0000_t202" hidden="1">
          <a:extLst>
            <a:ext uri="{FF2B5EF4-FFF2-40B4-BE49-F238E27FC236}">
              <a16:creationId xmlns:a16="http://schemas.microsoft.com/office/drawing/2014/main" id="{00000000-0008-0000-0000-00005432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882" name="_x0000_t202" hidden="1">
          <a:extLst>
            <a:ext uri="{FF2B5EF4-FFF2-40B4-BE49-F238E27FC236}">
              <a16:creationId xmlns:a16="http://schemas.microsoft.com/office/drawing/2014/main" id="{00000000-0008-0000-0000-00005232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880" name="_x0000_t202" hidden="1">
          <a:extLst>
            <a:ext uri="{FF2B5EF4-FFF2-40B4-BE49-F238E27FC236}">
              <a16:creationId xmlns:a16="http://schemas.microsoft.com/office/drawing/2014/main" id="{00000000-0008-0000-0000-00005032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878" name="_x0000_t202" hidden="1">
          <a:extLst>
            <a:ext uri="{FF2B5EF4-FFF2-40B4-BE49-F238E27FC236}">
              <a16:creationId xmlns:a16="http://schemas.microsoft.com/office/drawing/2014/main" id="{00000000-0008-0000-0000-00004E32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876" name="_x0000_t202" hidden="1">
          <a:extLst>
            <a:ext uri="{FF2B5EF4-FFF2-40B4-BE49-F238E27FC236}">
              <a16:creationId xmlns:a16="http://schemas.microsoft.com/office/drawing/2014/main" id="{00000000-0008-0000-0000-00004C32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874" name="_x0000_t202" hidden="1">
          <a:extLst>
            <a:ext uri="{FF2B5EF4-FFF2-40B4-BE49-F238E27FC236}">
              <a16:creationId xmlns:a16="http://schemas.microsoft.com/office/drawing/2014/main" id="{00000000-0008-0000-0000-00004A32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872" name="_x0000_t202" hidden="1">
          <a:extLst>
            <a:ext uri="{FF2B5EF4-FFF2-40B4-BE49-F238E27FC236}">
              <a16:creationId xmlns:a16="http://schemas.microsoft.com/office/drawing/2014/main" id="{00000000-0008-0000-0000-00004832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870" name="_x0000_t202" hidden="1">
          <a:extLst>
            <a:ext uri="{FF2B5EF4-FFF2-40B4-BE49-F238E27FC236}">
              <a16:creationId xmlns:a16="http://schemas.microsoft.com/office/drawing/2014/main" id="{00000000-0008-0000-0000-00004632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868" name="_x0000_t202" hidden="1">
          <a:extLst>
            <a:ext uri="{FF2B5EF4-FFF2-40B4-BE49-F238E27FC236}">
              <a16:creationId xmlns:a16="http://schemas.microsoft.com/office/drawing/2014/main" id="{00000000-0008-0000-0000-00004432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866" name="_x0000_t202" hidden="1">
          <a:extLst>
            <a:ext uri="{FF2B5EF4-FFF2-40B4-BE49-F238E27FC236}">
              <a16:creationId xmlns:a16="http://schemas.microsoft.com/office/drawing/2014/main" id="{00000000-0008-0000-0000-00004232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864" name="_x0000_t202" hidden="1">
          <a:extLst>
            <a:ext uri="{FF2B5EF4-FFF2-40B4-BE49-F238E27FC236}">
              <a16:creationId xmlns:a16="http://schemas.microsoft.com/office/drawing/2014/main" id="{00000000-0008-0000-0000-00004032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862" name="_x0000_t202" hidden="1">
          <a:extLst>
            <a:ext uri="{FF2B5EF4-FFF2-40B4-BE49-F238E27FC236}">
              <a16:creationId xmlns:a16="http://schemas.microsoft.com/office/drawing/2014/main" id="{00000000-0008-0000-0000-00003E32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860" name="_x0000_t202" hidden="1">
          <a:extLst>
            <a:ext uri="{FF2B5EF4-FFF2-40B4-BE49-F238E27FC236}">
              <a16:creationId xmlns:a16="http://schemas.microsoft.com/office/drawing/2014/main" id="{00000000-0008-0000-0000-00003C32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858" name="_x0000_t202" hidden="1">
          <a:extLst>
            <a:ext uri="{FF2B5EF4-FFF2-40B4-BE49-F238E27FC236}">
              <a16:creationId xmlns:a16="http://schemas.microsoft.com/office/drawing/2014/main" id="{00000000-0008-0000-0000-00003A32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856" name="_x0000_t202" hidden="1">
          <a:extLst>
            <a:ext uri="{FF2B5EF4-FFF2-40B4-BE49-F238E27FC236}">
              <a16:creationId xmlns:a16="http://schemas.microsoft.com/office/drawing/2014/main" id="{00000000-0008-0000-0000-00003832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854" name="_x0000_t202" hidden="1">
          <a:extLst>
            <a:ext uri="{FF2B5EF4-FFF2-40B4-BE49-F238E27FC236}">
              <a16:creationId xmlns:a16="http://schemas.microsoft.com/office/drawing/2014/main" id="{00000000-0008-0000-0000-00003632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852" name="_x0000_t202" hidden="1">
          <a:extLst>
            <a:ext uri="{FF2B5EF4-FFF2-40B4-BE49-F238E27FC236}">
              <a16:creationId xmlns:a16="http://schemas.microsoft.com/office/drawing/2014/main" id="{00000000-0008-0000-0000-00003432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850" name="_x0000_t202" hidden="1">
          <a:extLst>
            <a:ext uri="{FF2B5EF4-FFF2-40B4-BE49-F238E27FC236}">
              <a16:creationId xmlns:a16="http://schemas.microsoft.com/office/drawing/2014/main" id="{00000000-0008-0000-0000-00003232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848" name="_x0000_t202" hidden="1">
          <a:extLst>
            <a:ext uri="{FF2B5EF4-FFF2-40B4-BE49-F238E27FC236}">
              <a16:creationId xmlns:a16="http://schemas.microsoft.com/office/drawing/2014/main" id="{00000000-0008-0000-0000-00003032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846" name="_x0000_t202" hidden="1">
          <a:extLst>
            <a:ext uri="{FF2B5EF4-FFF2-40B4-BE49-F238E27FC236}">
              <a16:creationId xmlns:a16="http://schemas.microsoft.com/office/drawing/2014/main" id="{00000000-0008-0000-0000-00002E32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844" name="_x0000_t202" hidden="1">
          <a:extLst>
            <a:ext uri="{FF2B5EF4-FFF2-40B4-BE49-F238E27FC236}">
              <a16:creationId xmlns:a16="http://schemas.microsoft.com/office/drawing/2014/main" id="{00000000-0008-0000-0000-00002C32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842" name="_x0000_t202" hidden="1">
          <a:extLst>
            <a:ext uri="{FF2B5EF4-FFF2-40B4-BE49-F238E27FC236}">
              <a16:creationId xmlns:a16="http://schemas.microsoft.com/office/drawing/2014/main" id="{00000000-0008-0000-0000-00002A32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840" name="_x0000_t202" hidden="1">
          <a:extLst>
            <a:ext uri="{FF2B5EF4-FFF2-40B4-BE49-F238E27FC236}">
              <a16:creationId xmlns:a16="http://schemas.microsoft.com/office/drawing/2014/main" id="{00000000-0008-0000-0000-00002832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838" name="_x0000_t202" hidden="1">
          <a:extLst>
            <a:ext uri="{FF2B5EF4-FFF2-40B4-BE49-F238E27FC236}">
              <a16:creationId xmlns:a16="http://schemas.microsoft.com/office/drawing/2014/main" id="{00000000-0008-0000-0000-00002632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836" name="_x0000_t202" hidden="1">
          <a:extLst>
            <a:ext uri="{FF2B5EF4-FFF2-40B4-BE49-F238E27FC236}">
              <a16:creationId xmlns:a16="http://schemas.microsoft.com/office/drawing/2014/main" id="{00000000-0008-0000-0000-00002432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834" name="_x0000_t202" hidden="1">
          <a:extLst>
            <a:ext uri="{FF2B5EF4-FFF2-40B4-BE49-F238E27FC236}">
              <a16:creationId xmlns:a16="http://schemas.microsoft.com/office/drawing/2014/main" id="{00000000-0008-0000-0000-00002232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832" name="_x0000_t202" hidden="1">
          <a:extLst>
            <a:ext uri="{FF2B5EF4-FFF2-40B4-BE49-F238E27FC236}">
              <a16:creationId xmlns:a16="http://schemas.microsoft.com/office/drawing/2014/main" id="{00000000-0008-0000-0000-00002032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830" name="_x0000_t202" hidden="1">
          <a:extLst>
            <a:ext uri="{FF2B5EF4-FFF2-40B4-BE49-F238E27FC236}">
              <a16:creationId xmlns:a16="http://schemas.microsoft.com/office/drawing/2014/main" id="{00000000-0008-0000-0000-00001E32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828" name="_x0000_t202" hidden="1">
          <a:extLst>
            <a:ext uri="{FF2B5EF4-FFF2-40B4-BE49-F238E27FC236}">
              <a16:creationId xmlns:a16="http://schemas.microsoft.com/office/drawing/2014/main" id="{00000000-0008-0000-0000-00001C32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826" name="_x0000_t202" hidden="1">
          <a:extLst>
            <a:ext uri="{FF2B5EF4-FFF2-40B4-BE49-F238E27FC236}">
              <a16:creationId xmlns:a16="http://schemas.microsoft.com/office/drawing/2014/main" id="{00000000-0008-0000-0000-00001A32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824" name="_x0000_t202" hidden="1">
          <a:extLst>
            <a:ext uri="{FF2B5EF4-FFF2-40B4-BE49-F238E27FC236}">
              <a16:creationId xmlns:a16="http://schemas.microsoft.com/office/drawing/2014/main" id="{00000000-0008-0000-0000-00001832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822" name="_x0000_t202" hidden="1">
          <a:extLst>
            <a:ext uri="{FF2B5EF4-FFF2-40B4-BE49-F238E27FC236}">
              <a16:creationId xmlns:a16="http://schemas.microsoft.com/office/drawing/2014/main" id="{00000000-0008-0000-0000-00001632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820" name="_x0000_t202" hidden="1">
          <a:extLst>
            <a:ext uri="{FF2B5EF4-FFF2-40B4-BE49-F238E27FC236}">
              <a16:creationId xmlns:a16="http://schemas.microsoft.com/office/drawing/2014/main" id="{00000000-0008-0000-0000-00001432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818" name="_x0000_t202" hidden="1">
          <a:extLst>
            <a:ext uri="{FF2B5EF4-FFF2-40B4-BE49-F238E27FC236}">
              <a16:creationId xmlns:a16="http://schemas.microsoft.com/office/drawing/2014/main" id="{00000000-0008-0000-0000-00001232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816" name="_x0000_t202" hidden="1">
          <a:extLst>
            <a:ext uri="{FF2B5EF4-FFF2-40B4-BE49-F238E27FC236}">
              <a16:creationId xmlns:a16="http://schemas.microsoft.com/office/drawing/2014/main" id="{00000000-0008-0000-0000-00001032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814" name="_x0000_t202" hidden="1">
          <a:extLst>
            <a:ext uri="{FF2B5EF4-FFF2-40B4-BE49-F238E27FC236}">
              <a16:creationId xmlns:a16="http://schemas.microsoft.com/office/drawing/2014/main" id="{00000000-0008-0000-0000-00000E32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812" name="_x0000_t202" hidden="1">
          <a:extLst>
            <a:ext uri="{FF2B5EF4-FFF2-40B4-BE49-F238E27FC236}">
              <a16:creationId xmlns:a16="http://schemas.microsoft.com/office/drawing/2014/main" id="{00000000-0008-0000-0000-00000C32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810" name="_x0000_t202" hidden="1">
          <a:extLst>
            <a:ext uri="{FF2B5EF4-FFF2-40B4-BE49-F238E27FC236}">
              <a16:creationId xmlns:a16="http://schemas.microsoft.com/office/drawing/2014/main" id="{00000000-0008-0000-0000-00000A32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808" name="_x0000_t202" hidden="1">
          <a:extLst>
            <a:ext uri="{FF2B5EF4-FFF2-40B4-BE49-F238E27FC236}">
              <a16:creationId xmlns:a16="http://schemas.microsoft.com/office/drawing/2014/main" id="{00000000-0008-0000-0000-00000832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806" name="_x0000_t202" hidden="1">
          <a:extLst>
            <a:ext uri="{FF2B5EF4-FFF2-40B4-BE49-F238E27FC236}">
              <a16:creationId xmlns:a16="http://schemas.microsoft.com/office/drawing/2014/main" id="{00000000-0008-0000-0000-00000632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804" name="_x0000_t202" hidden="1">
          <a:extLst>
            <a:ext uri="{FF2B5EF4-FFF2-40B4-BE49-F238E27FC236}">
              <a16:creationId xmlns:a16="http://schemas.microsoft.com/office/drawing/2014/main" id="{00000000-0008-0000-0000-00000432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802" name="_x0000_t202" hidden="1">
          <a:extLst>
            <a:ext uri="{FF2B5EF4-FFF2-40B4-BE49-F238E27FC236}">
              <a16:creationId xmlns:a16="http://schemas.microsoft.com/office/drawing/2014/main" id="{00000000-0008-0000-0000-00000232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800" name="_x0000_t202" hidden="1">
          <a:extLst>
            <a:ext uri="{FF2B5EF4-FFF2-40B4-BE49-F238E27FC236}">
              <a16:creationId xmlns:a16="http://schemas.microsoft.com/office/drawing/2014/main" id="{00000000-0008-0000-0000-00000032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798" name="_x0000_t202" hidden="1">
          <a:extLst>
            <a:ext uri="{FF2B5EF4-FFF2-40B4-BE49-F238E27FC236}">
              <a16:creationId xmlns:a16="http://schemas.microsoft.com/office/drawing/2014/main" id="{00000000-0008-0000-0000-0000FE31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796" name="_x0000_t202" hidden="1">
          <a:extLst>
            <a:ext uri="{FF2B5EF4-FFF2-40B4-BE49-F238E27FC236}">
              <a16:creationId xmlns:a16="http://schemas.microsoft.com/office/drawing/2014/main" id="{00000000-0008-0000-0000-0000FC31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794" name="_x0000_t202" hidden="1">
          <a:extLst>
            <a:ext uri="{FF2B5EF4-FFF2-40B4-BE49-F238E27FC236}">
              <a16:creationId xmlns:a16="http://schemas.microsoft.com/office/drawing/2014/main" id="{00000000-0008-0000-0000-0000FA31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792" name="_x0000_t202" hidden="1">
          <a:extLst>
            <a:ext uri="{FF2B5EF4-FFF2-40B4-BE49-F238E27FC236}">
              <a16:creationId xmlns:a16="http://schemas.microsoft.com/office/drawing/2014/main" id="{00000000-0008-0000-0000-0000F831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790" name="_x0000_t202" hidden="1">
          <a:extLst>
            <a:ext uri="{FF2B5EF4-FFF2-40B4-BE49-F238E27FC236}">
              <a16:creationId xmlns:a16="http://schemas.microsoft.com/office/drawing/2014/main" id="{00000000-0008-0000-0000-0000F631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788" name="_x0000_t202" hidden="1">
          <a:extLst>
            <a:ext uri="{FF2B5EF4-FFF2-40B4-BE49-F238E27FC236}">
              <a16:creationId xmlns:a16="http://schemas.microsoft.com/office/drawing/2014/main" id="{00000000-0008-0000-0000-0000F431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786" name="_x0000_t202" hidden="1">
          <a:extLst>
            <a:ext uri="{FF2B5EF4-FFF2-40B4-BE49-F238E27FC236}">
              <a16:creationId xmlns:a16="http://schemas.microsoft.com/office/drawing/2014/main" id="{00000000-0008-0000-0000-0000F231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784" name="_x0000_t202" hidden="1">
          <a:extLst>
            <a:ext uri="{FF2B5EF4-FFF2-40B4-BE49-F238E27FC236}">
              <a16:creationId xmlns:a16="http://schemas.microsoft.com/office/drawing/2014/main" id="{00000000-0008-0000-0000-0000F031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782" name="_x0000_t202" hidden="1">
          <a:extLst>
            <a:ext uri="{FF2B5EF4-FFF2-40B4-BE49-F238E27FC236}">
              <a16:creationId xmlns:a16="http://schemas.microsoft.com/office/drawing/2014/main" id="{00000000-0008-0000-0000-0000EE31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780" name="_x0000_t202" hidden="1">
          <a:extLst>
            <a:ext uri="{FF2B5EF4-FFF2-40B4-BE49-F238E27FC236}">
              <a16:creationId xmlns:a16="http://schemas.microsoft.com/office/drawing/2014/main" id="{00000000-0008-0000-0000-0000EC31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778" name="_x0000_t202" hidden="1">
          <a:extLst>
            <a:ext uri="{FF2B5EF4-FFF2-40B4-BE49-F238E27FC236}">
              <a16:creationId xmlns:a16="http://schemas.microsoft.com/office/drawing/2014/main" id="{00000000-0008-0000-0000-0000EA31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776" name="_x0000_t202" hidden="1">
          <a:extLst>
            <a:ext uri="{FF2B5EF4-FFF2-40B4-BE49-F238E27FC236}">
              <a16:creationId xmlns:a16="http://schemas.microsoft.com/office/drawing/2014/main" id="{00000000-0008-0000-0000-0000E831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774" name="_x0000_t202" hidden="1">
          <a:extLst>
            <a:ext uri="{FF2B5EF4-FFF2-40B4-BE49-F238E27FC236}">
              <a16:creationId xmlns:a16="http://schemas.microsoft.com/office/drawing/2014/main" id="{00000000-0008-0000-0000-0000E631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772" name="_x0000_t202" hidden="1">
          <a:extLst>
            <a:ext uri="{FF2B5EF4-FFF2-40B4-BE49-F238E27FC236}">
              <a16:creationId xmlns:a16="http://schemas.microsoft.com/office/drawing/2014/main" id="{00000000-0008-0000-0000-0000E431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770" name="_x0000_t202" hidden="1">
          <a:extLst>
            <a:ext uri="{FF2B5EF4-FFF2-40B4-BE49-F238E27FC236}">
              <a16:creationId xmlns:a16="http://schemas.microsoft.com/office/drawing/2014/main" id="{00000000-0008-0000-0000-0000E231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768" name="_x0000_t202" hidden="1">
          <a:extLst>
            <a:ext uri="{FF2B5EF4-FFF2-40B4-BE49-F238E27FC236}">
              <a16:creationId xmlns:a16="http://schemas.microsoft.com/office/drawing/2014/main" id="{00000000-0008-0000-0000-0000E031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766" name="_x0000_t202" hidden="1">
          <a:extLst>
            <a:ext uri="{FF2B5EF4-FFF2-40B4-BE49-F238E27FC236}">
              <a16:creationId xmlns:a16="http://schemas.microsoft.com/office/drawing/2014/main" id="{00000000-0008-0000-0000-0000DE31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764" name="_x0000_t202" hidden="1">
          <a:extLst>
            <a:ext uri="{FF2B5EF4-FFF2-40B4-BE49-F238E27FC236}">
              <a16:creationId xmlns:a16="http://schemas.microsoft.com/office/drawing/2014/main" id="{00000000-0008-0000-0000-0000DC31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762" name="_x0000_t202" hidden="1">
          <a:extLst>
            <a:ext uri="{FF2B5EF4-FFF2-40B4-BE49-F238E27FC236}">
              <a16:creationId xmlns:a16="http://schemas.microsoft.com/office/drawing/2014/main" id="{00000000-0008-0000-0000-0000DA31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760" name="_x0000_t202" hidden="1">
          <a:extLst>
            <a:ext uri="{FF2B5EF4-FFF2-40B4-BE49-F238E27FC236}">
              <a16:creationId xmlns:a16="http://schemas.microsoft.com/office/drawing/2014/main" id="{00000000-0008-0000-0000-0000D831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758" name="_x0000_t202" hidden="1">
          <a:extLst>
            <a:ext uri="{FF2B5EF4-FFF2-40B4-BE49-F238E27FC236}">
              <a16:creationId xmlns:a16="http://schemas.microsoft.com/office/drawing/2014/main" id="{00000000-0008-0000-0000-0000D631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756" name="_x0000_t202" hidden="1">
          <a:extLst>
            <a:ext uri="{FF2B5EF4-FFF2-40B4-BE49-F238E27FC236}">
              <a16:creationId xmlns:a16="http://schemas.microsoft.com/office/drawing/2014/main" id="{00000000-0008-0000-0000-0000D431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754" name="_x0000_t202" hidden="1">
          <a:extLst>
            <a:ext uri="{FF2B5EF4-FFF2-40B4-BE49-F238E27FC236}">
              <a16:creationId xmlns:a16="http://schemas.microsoft.com/office/drawing/2014/main" id="{00000000-0008-0000-0000-0000D231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752" name="_x0000_t202" hidden="1">
          <a:extLst>
            <a:ext uri="{FF2B5EF4-FFF2-40B4-BE49-F238E27FC236}">
              <a16:creationId xmlns:a16="http://schemas.microsoft.com/office/drawing/2014/main" id="{00000000-0008-0000-0000-0000D031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750" name="_x0000_t202" hidden="1">
          <a:extLst>
            <a:ext uri="{FF2B5EF4-FFF2-40B4-BE49-F238E27FC236}">
              <a16:creationId xmlns:a16="http://schemas.microsoft.com/office/drawing/2014/main" id="{00000000-0008-0000-0000-0000CE31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748" name="_x0000_t202" hidden="1">
          <a:extLst>
            <a:ext uri="{FF2B5EF4-FFF2-40B4-BE49-F238E27FC236}">
              <a16:creationId xmlns:a16="http://schemas.microsoft.com/office/drawing/2014/main" id="{00000000-0008-0000-0000-0000CC31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746" name="_x0000_t202" hidden="1">
          <a:extLst>
            <a:ext uri="{FF2B5EF4-FFF2-40B4-BE49-F238E27FC236}">
              <a16:creationId xmlns:a16="http://schemas.microsoft.com/office/drawing/2014/main" id="{00000000-0008-0000-0000-0000CA31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744" name="_x0000_t202" hidden="1">
          <a:extLst>
            <a:ext uri="{FF2B5EF4-FFF2-40B4-BE49-F238E27FC236}">
              <a16:creationId xmlns:a16="http://schemas.microsoft.com/office/drawing/2014/main" id="{00000000-0008-0000-0000-0000C831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742" name="_x0000_t202" hidden="1">
          <a:extLst>
            <a:ext uri="{FF2B5EF4-FFF2-40B4-BE49-F238E27FC236}">
              <a16:creationId xmlns:a16="http://schemas.microsoft.com/office/drawing/2014/main" id="{00000000-0008-0000-0000-0000C631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740" name="_x0000_t202" hidden="1">
          <a:extLst>
            <a:ext uri="{FF2B5EF4-FFF2-40B4-BE49-F238E27FC236}">
              <a16:creationId xmlns:a16="http://schemas.microsoft.com/office/drawing/2014/main" id="{00000000-0008-0000-0000-0000C431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738" name="_x0000_t202" hidden="1">
          <a:extLst>
            <a:ext uri="{FF2B5EF4-FFF2-40B4-BE49-F238E27FC236}">
              <a16:creationId xmlns:a16="http://schemas.microsoft.com/office/drawing/2014/main" id="{00000000-0008-0000-0000-0000C231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736" name="_x0000_t202" hidden="1">
          <a:extLst>
            <a:ext uri="{FF2B5EF4-FFF2-40B4-BE49-F238E27FC236}">
              <a16:creationId xmlns:a16="http://schemas.microsoft.com/office/drawing/2014/main" id="{00000000-0008-0000-0000-0000C031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734" name="_x0000_t202" hidden="1">
          <a:extLst>
            <a:ext uri="{FF2B5EF4-FFF2-40B4-BE49-F238E27FC236}">
              <a16:creationId xmlns:a16="http://schemas.microsoft.com/office/drawing/2014/main" id="{00000000-0008-0000-0000-0000BE31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732" name="_x0000_t202" hidden="1">
          <a:extLst>
            <a:ext uri="{FF2B5EF4-FFF2-40B4-BE49-F238E27FC236}">
              <a16:creationId xmlns:a16="http://schemas.microsoft.com/office/drawing/2014/main" id="{00000000-0008-0000-0000-0000BC31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730" name="_x0000_t202" hidden="1">
          <a:extLst>
            <a:ext uri="{FF2B5EF4-FFF2-40B4-BE49-F238E27FC236}">
              <a16:creationId xmlns:a16="http://schemas.microsoft.com/office/drawing/2014/main" id="{00000000-0008-0000-0000-0000BA31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728" name="_x0000_t202" hidden="1">
          <a:extLst>
            <a:ext uri="{FF2B5EF4-FFF2-40B4-BE49-F238E27FC236}">
              <a16:creationId xmlns:a16="http://schemas.microsoft.com/office/drawing/2014/main" id="{00000000-0008-0000-0000-0000B831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726" name="_x0000_t202" hidden="1">
          <a:extLst>
            <a:ext uri="{FF2B5EF4-FFF2-40B4-BE49-F238E27FC236}">
              <a16:creationId xmlns:a16="http://schemas.microsoft.com/office/drawing/2014/main" id="{00000000-0008-0000-0000-0000B631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724" name="_x0000_t202" hidden="1">
          <a:extLst>
            <a:ext uri="{FF2B5EF4-FFF2-40B4-BE49-F238E27FC236}">
              <a16:creationId xmlns:a16="http://schemas.microsoft.com/office/drawing/2014/main" id="{00000000-0008-0000-0000-0000B431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722" name="_x0000_t202" hidden="1">
          <a:extLst>
            <a:ext uri="{FF2B5EF4-FFF2-40B4-BE49-F238E27FC236}">
              <a16:creationId xmlns:a16="http://schemas.microsoft.com/office/drawing/2014/main" id="{00000000-0008-0000-0000-0000B231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720" name="_x0000_t202" hidden="1">
          <a:extLst>
            <a:ext uri="{FF2B5EF4-FFF2-40B4-BE49-F238E27FC236}">
              <a16:creationId xmlns:a16="http://schemas.microsoft.com/office/drawing/2014/main" id="{00000000-0008-0000-0000-0000B031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718" name="_x0000_t202" hidden="1">
          <a:extLst>
            <a:ext uri="{FF2B5EF4-FFF2-40B4-BE49-F238E27FC236}">
              <a16:creationId xmlns:a16="http://schemas.microsoft.com/office/drawing/2014/main" id="{00000000-0008-0000-0000-0000AE31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716" name="_x0000_t202" hidden="1">
          <a:extLst>
            <a:ext uri="{FF2B5EF4-FFF2-40B4-BE49-F238E27FC236}">
              <a16:creationId xmlns:a16="http://schemas.microsoft.com/office/drawing/2014/main" id="{00000000-0008-0000-0000-0000AC31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714" name="_x0000_t202" hidden="1">
          <a:extLst>
            <a:ext uri="{FF2B5EF4-FFF2-40B4-BE49-F238E27FC236}">
              <a16:creationId xmlns:a16="http://schemas.microsoft.com/office/drawing/2014/main" id="{00000000-0008-0000-0000-0000AA31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712" name="_x0000_t202" hidden="1">
          <a:extLst>
            <a:ext uri="{FF2B5EF4-FFF2-40B4-BE49-F238E27FC236}">
              <a16:creationId xmlns:a16="http://schemas.microsoft.com/office/drawing/2014/main" id="{00000000-0008-0000-0000-0000A831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710" name="_x0000_t202" hidden="1">
          <a:extLst>
            <a:ext uri="{FF2B5EF4-FFF2-40B4-BE49-F238E27FC236}">
              <a16:creationId xmlns:a16="http://schemas.microsoft.com/office/drawing/2014/main" id="{00000000-0008-0000-0000-0000A631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708" name="_x0000_t202" hidden="1">
          <a:extLst>
            <a:ext uri="{FF2B5EF4-FFF2-40B4-BE49-F238E27FC236}">
              <a16:creationId xmlns:a16="http://schemas.microsoft.com/office/drawing/2014/main" id="{00000000-0008-0000-0000-0000A431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706" name="_x0000_t202" hidden="1">
          <a:extLst>
            <a:ext uri="{FF2B5EF4-FFF2-40B4-BE49-F238E27FC236}">
              <a16:creationId xmlns:a16="http://schemas.microsoft.com/office/drawing/2014/main" id="{00000000-0008-0000-0000-0000A231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704" name="_x0000_t202" hidden="1">
          <a:extLst>
            <a:ext uri="{FF2B5EF4-FFF2-40B4-BE49-F238E27FC236}">
              <a16:creationId xmlns:a16="http://schemas.microsoft.com/office/drawing/2014/main" id="{00000000-0008-0000-0000-0000A031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702" name="_x0000_t202" hidden="1">
          <a:extLst>
            <a:ext uri="{FF2B5EF4-FFF2-40B4-BE49-F238E27FC236}">
              <a16:creationId xmlns:a16="http://schemas.microsoft.com/office/drawing/2014/main" id="{00000000-0008-0000-0000-00009E31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700" name="_x0000_t202" hidden="1">
          <a:extLst>
            <a:ext uri="{FF2B5EF4-FFF2-40B4-BE49-F238E27FC236}">
              <a16:creationId xmlns:a16="http://schemas.microsoft.com/office/drawing/2014/main" id="{00000000-0008-0000-0000-00009C31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698" name="_x0000_t202" hidden="1">
          <a:extLst>
            <a:ext uri="{FF2B5EF4-FFF2-40B4-BE49-F238E27FC236}">
              <a16:creationId xmlns:a16="http://schemas.microsoft.com/office/drawing/2014/main" id="{00000000-0008-0000-0000-00009A31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696" name="_x0000_t202" hidden="1">
          <a:extLst>
            <a:ext uri="{FF2B5EF4-FFF2-40B4-BE49-F238E27FC236}">
              <a16:creationId xmlns:a16="http://schemas.microsoft.com/office/drawing/2014/main" id="{00000000-0008-0000-0000-00009831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694" name="_x0000_t202" hidden="1">
          <a:extLst>
            <a:ext uri="{FF2B5EF4-FFF2-40B4-BE49-F238E27FC236}">
              <a16:creationId xmlns:a16="http://schemas.microsoft.com/office/drawing/2014/main" id="{00000000-0008-0000-0000-00009631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692" name="_x0000_t202" hidden="1">
          <a:extLst>
            <a:ext uri="{FF2B5EF4-FFF2-40B4-BE49-F238E27FC236}">
              <a16:creationId xmlns:a16="http://schemas.microsoft.com/office/drawing/2014/main" id="{00000000-0008-0000-0000-00009431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690" name="_x0000_t202" hidden="1">
          <a:extLst>
            <a:ext uri="{FF2B5EF4-FFF2-40B4-BE49-F238E27FC236}">
              <a16:creationId xmlns:a16="http://schemas.microsoft.com/office/drawing/2014/main" id="{00000000-0008-0000-0000-00009231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688" name="_x0000_t202" hidden="1">
          <a:extLst>
            <a:ext uri="{FF2B5EF4-FFF2-40B4-BE49-F238E27FC236}">
              <a16:creationId xmlns:a16="http://schemas.microsoft.com/office/drawing/2014/main" id="{00000000-0008-0000-0000-00009031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686" name="_x0000_t202" hidden="1">
          <a:extLst>
            <a:ext uri="{FF2B5EF4-FFF2-40B4-BE49-F238E27FC236}">
              <a16:creationId xmlns:a16="http://schemas.microsoft.com/office/drawing/2014/main" id="{00000000-0008-0000-0000-00008E31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684" name="_x0000_t202" hidden="1">
          <a:extLst>
            <a:ext uri="{FF2B5EF4-FFF2-40B4-BE49-F238E27FC236}">
              <a16:creationId xmlns:a16="http://schemas.microsoft.com/office/drawing/2014/main" id="{00000000-0008-0000-0000-00008C31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682" name="_x0000_t202" hidden="1">
          <a:extLst>
            <a:ext uri="{FF2B5EF4-FFF2-40B4-BE49-F238E27FC236}">
              <a16:creationId xmlns:a16="http://schemas.microsoft.com/office/drawing/2014/main" id="{00000000-0008-0000-0000-00008A31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680" name="_x0000_t202" hidden="1">
          <a:extLst>
            <a:ext uri="{FF2B5EF4-FFF2-40B4-BE49-F238E27FC236}">
              <a16:creationId xmlns:a16="http://schemas.microsoft.com/office/drawing/2014/main" id="{00000000-0008-0000-0000-00008831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678" name="_x0000_t202" hidden="1">
          <a:extLst>
            <a:ext uri="{FF2B5EF4-FFF2-40B4-BE49-F238E27FC236}">
              <a16:creationId xmlns:a16="http://schemas.microsoft.com/office/drawing/2014/main" id="{00000000-0008-0000-0000-00008631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676" name="_x0000_t202" hidden="1">
          <a:extLst>
            <a:ext uri="{FF2B5EF4-FFF2-40B4-BE49-F238E27FC236}">
              <a16:creationId xmlns:a16="http://schemas.microsoft.com/office/drawing/2014/main" id="{00000000-0008-0000-0000-00008431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674" name="_x0000_t202" hidden="1">
          <a:extLst>
            <a:ext uri="{FF2B5EF4-FFF2-40B4-BE49-F238E27FC236}">
              <a16:creationId xmlns:a16="http://schemas.microsoft.com/office/drawing/2014/main" id="{00000000-0008-0000-0000-00008231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672" name="_x0000_t202" hidden="1">
          <a:extLst>
            <a:ext uri="{FF2B5EF4-FFF2-40B4-BE49-F238E27FC236}">
              <a16:creationId xmlns:a16="http://schemas.microsoft.com/office/drawing/2014/main" id="{00000000-0008-0000-0000-00008031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670" name="_x0000_t202" hidden="1">
          <a:extLst>
            <a:ext uri="{FF2B5EF4-FFF2-40B4-BE49-F238E27FC236}">
              <a16:creationId xmlns:a16="http://schemas.microsoft.com/office/drawing/2014/main" id="{00000000-0008-0000-0000-00007E31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668" name="_x0000_t202" hidden="1">
          <a:extLst>
            <a:ext uri="{FF2B5EF4-FFF2-40B4-BE49-F238E27FC236}">
              <a16:creationId xmlns:a16="http://schemas.microsoft.com/office/drawing/2014/main" id="{00000000-0008-0000-0000-00007C31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666" name="_x0000_t202" hidden="1">
          <a:extLst>
            <a:ext uri="{FF2B5EF4-FFF2-40B4-BE49-F238E27FC236}">
              <a16:creationId xmlns:a16="http://schemas.microsoft.com/office/drawing/2014/main" id="{00000000-0008-0000-0000-00007A31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664" name="_x0000_t202" hidden="1">
          <a:extLst>
            <a:ext uri="{FF2B5EF4-FFF2-40B4-BE49-F238E27FC236}">
              <a16:creationId xmlns:a16="http://schemas.microsoft.com/office/drawing/2014/main" id="{00000000-0008-0000-0000-00007831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662" name="_x0000_t202" hidden="1">
          <a:extLst>
            <a:ext uri="{FF2B5EF4-FFF2-40B4-BE49-F238E27FC236}">
              <a16:creationId xmlns:a16="http://schemas.microsoft.com/office/drawing/2014/main" id="{00000000-0008-0000-0000-00007631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660" name="_x0000_t202" hidden="1">
          <a:extLst>
            <a:ext uri="{FF2B5EF4-FFF2-40B4-BE49-F238E27FC236}">
              <a16:creationId xmlns:a16="http://schemas.microsoft.com/office/drawing/2014/main" id="{00000000-0008-0000-0000-00007431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658" name="_x0000_t202" hidden="1">
          <a:extLst>
            <a:ext uri="{FF2B5EF4-FFF2-40B4-BE49-F238E27FC236}">
              <a16:creationId xmlns:a16="http://schemas.microsoft.com/office/drawing/2014/main" id="{00000000-0008-0000-0000-00007231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656" name="_x0000_t202" hidden="1">
          <a:extLst>
            <a:ext uri="{FF2B5EF4-FFF2-40B4-BE49-F238E27FC236}">
              <a16:creationId xmlns:a16="http://schemas.microsoft.com/office/drawing/2014/main" id="{00000000-0008-0000-0000-00007031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654" name="_x0000_t202" hidden="1">
          <a:extLst>
            <a:ext uri="{FF2B5EF4-FFF2-40B4-BE49-F238E27FC236}">
              <a16:creationId xmlns:a16="http://schemas.microsoft.com/office/drawing/2014/main" id="{00000000-0008-0000-0000-00006E31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652" name="_x0000_t202" hidden="1">
          <a:extLst>
            <a:ext uri="{FF2B5EF4-FFF2-40B4-BE49-F238E27FC236}">
              <a16:creationId xmlns:a16="http://schemas.microsoft.com/office/drawing/2014/main" id="{00000000-0008-0000-0000-00006C31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650" name="_x0000_t202" hidden="1">
          <a:extLst>
            <a:ext uri="{FF2B5EF4-FFF2-40B4-BE49-F238E27FC236}">
              <a16:creationId xmlns:a16="http://schemas.microsoft.com/office/drawing/2014/main" id="{00000000-0008-0000-0000-00006A31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648" name="_x0000_t202" hidden="1">
          <a:extLst>
            <a:ext uri="{FF2B5EF4-FFF2-40B4-BE49-F238E27FC236}">
              <a16:creationId xmlns:a16="http://schemas.microsoft.com/office/drawing/2014/main" id="{00000000-0008-0000-0000-00006831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646" name="_x0000_t202" hidden="1">
          <a:extLst>
            <a:ext uri="{FF2B5EF4-FFF2-40B4-BE49-F238E27FC236}">
              <a16:creationId xmlns:a16="http://schemas.microsoft.com/office/drawing/2014/main" id="{00000000-0008-0000-0000-00006631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644" name="_x0000_t202" hidden="1">
          <a:extLst>
            <a:ext uri="{FF2B5EF4-FFF2-40B4-BE49-F238E27FC236}">
              <a16:creationId xmlns:a16="http://schemas.microsoft.com/office/drawing/2014/main" id="{00000000-0008-0000-0000-00006431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642" name="_x0000_t202" hidden="1">
          <a:extLst>
            <a:ext uri="{FF2B5EF4-FFF2-40B4-BE49-F238E27FC236}">
              <a16:creationId xmlns:a16="http://schemas.microsoft.com/office/drawing/2014/main" id="{00000000-0008-0000-0000-00006231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640" name="_x0000_t202" hidden="1">
          <a:extLst>
            <a:ext uri="{FF2B5EF4-FFF2-40B4-BE49-F238E27FC236}">
              <a16:creationId xmlns:a16="http://schemas.microsoft.com/office/drawing/2014/main" id="{00000000-0008-0000-0000-00006031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638" name="_x0000_t202" hidden="1">
          <a:extLst>
            <a:ext uri="{FF2B5EF4-FFF2-40B4-BE49-F238E27FC236}">
              <a16:creationId xmlns:a16="http://schemas.microsoft.com/office/drawing/2014/main" id="{00000000-0008-0000-0000-00005E31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636" name="_x0000_t202" hidden="1">
          <a:extLst>
            <a:ext uri="{FF2B5EF4-FFF2-40B4-BE49-F238E27FC236}">
              <a16:creationId xmlns:a16="http://schemas.microsoft.com/office/drawing/2014/main" id="{00000000-0008-0000-0000-00005C31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634" name="_x0000_t202" hidden="1">
          <a:extLst>
            <a:ext uri="{FF2B5EF4-FFF2-40B4-BE49-F238E27FC236}">
              <a16:creationId xmlns:a16="http://schemas.microsoft.com/office/drawing/2014/main" id="{00000000-0008-0000-0000-00005A31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632" name="_x0000_t202" hidden="1">
          <a:extLst>
            <a:ext uri="{FF2B5EF4-FFF2-40B4-BE49-F238E27FC236}">
              <a16:creationId xmlns:a16="http://schemas.microsoft.com/office/drawing/2014/main" id="{00000000-0008-0000-0000-00005831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630" name="_x0000_t202" hidden="1">
          <a:extLst>
            <a:ext uri="{FF2B5EF4-FFF2-40B4-BE49-F238E27FC236}">
              <a16:creationId xmlns:a16="http://schemas.microsoft.com/office/drawing/2014/main" id="{00000000-0008-0000-0000-00005631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628" name="_x0000_t202" hidden="1">
          <a:extLst>
            <a:ext uri="{FF2B5EF4-FFF2-40B4-BE49-F238E27FC236}">
              <a16:creationId xmlns:a16="http://schemas.microsoft.com/office/drawing/2014/main" id="{00000000-0008-0000-0000-00005431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626" name="_x0000_t202" hidden="1">
          <a:extLst>
            <a:ext uri="{FF2B5EF4-FFF2-40B4-BE49-F238E27FC236}">
              <a16:creationId xmlns:a16="http://schemas.microsoft.com/office/drawing/2014/main" id="{00000000-0008-0000-0000-00005231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624" name="_x0000_t202" hidden="1">
          <a:extLst>
            <a:ext uri="{FF2B5EF4-FFF2-40B4-BE49-F238E27FC236}">
              <a16:creationId xmlns:a16="http://schemas.microsoft.com/office/drawing/2014/main" id="{00000000-0008-0000-0000-00005031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622" name="_x0000_t202" hidden="1">
          <a:extLst>
            <a:ext uri="{FF2B5EF4-FFF2-40B4-BE49-F238E27FC236}">
              <a16:creationId xmlns:a16="http://schemas.microsoft.com/office/drawing/2014/main" id="{00000000-0008-0000-0000-00004E31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620" name="_x0000_t202" hidden="1">
          <a:extLst>
            <a:ext uri="{FF2B5EF4-FFF2-40B4-BE49-F238E27FC236}">
              <a16:creationId xmlns:a16="http://schemas.microsoft.com/office/drawing/2014/main" id="{00000000-0008-0000-0000-00004C31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618" name="_x0000_t202" hidden="1">
          <a:extLst>
            <a:ext uri="{FF2B5EF4-FFF2-40B4-BE49-F238E27FC236}">
              <a16:creationId xmlns:a16="http://schemas.microsoft.com/office/drawing/2014/main" id="{00000000-0008-0000-0000-00004A31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616" name="_x0000_t202" hidden="1">
          <a:extLst>
            <a:ext uri="{FF2B5EF4-FFF2-40B4-BE49-F238E27FC236}">
              <a16:creationId xmlns:a16="http://schemas.microsoft.com/office/drawing/2014/main" id="{00000000-0008-0000-0000-00004831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614" name="_x0000_t202" hidden="1">
          <a:extLst>
            <a:ext uri="{FF2B5EF4-FFF2-40B4-BE49-F238E27FC236}">
              <a16:creationId xmlns:a16="http://schemas.microsoft.com/office/drawing/2014/main" id="{00000000-0008-0000-0000-00004631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612" name="_x0000_t202" hidden="1">
          <a:extLst>
            <a:ext uri="{FF2B5EF4-FFF2-40B4-BE49-F238E27FC236}">
              <a16:creationId xmlns:a16="http://schemas.microsoft.com/office/drawing/2014/main" id="{00000000-0008-0000-0000-00004431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610" name="_x0000_t202" hidden="1">
          <a:extLst>
            <a:ext uri="{FF2B5EF4-FFF2-40B4-BE49-F238E27FC236}">
              <a16:creationId xmlns:a16="http://schemas.microsoft.com/office/drawing/2014/main" id="{00000000-0008-0000-0000-00004231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608" name="_x0000_t202" hidden="1">
          <a:extLst>
            <a:ext uri="{FF2B5EF4-FFF2-40B4-BE49-F238E27FC236}">
              <a16:creationId xmlns:a16="http://schemas.microsoft.com/office/drawing/2014/main" id="{00000000-0008-0000-0000-00004031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606" name="_x0000_t202" hidden="1">
          <a:extLst>
            <a:ext uri="{FF2B5EF4-FFF2-40B4-BE49-F238E27FC236}">
              <a16:creationId xmlns:a16="http://schemas.microsoft.com/office/drawing/2014/main" id="{00000000-0008-0000-0000-00003E31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604" name="_x0000_t202" hidden="1">
          <a:extLst>
            <a:ext uri="{FF2B5EF4-FFF2-40B4-BE49-F238E27FC236}">
              <a16:creationId xmlns:a16="http://schemas.microsoft.com/office/drawing/2014/main" id="{00000000-0008-0000-0000-00003C31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602" name="_x0000_t202" hidden="1">
          <a:extLst>
            <a:ext uri="{FF2B5EF4-FFF2-40B4-BE49-F238E27FC236}">
              <a16:creationId xmlns:a16="http://schemas.microsoft.com/office/drawing/2014/main" id="{00000000-0008-0000-0000-00003A31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600" name="_x0000_t202" hidden="1">
          <a:extLst>
            <a:ext uri="{FF2B5EF4-FFF2-40B4-BE49-F238E27FC236}">
              <a16:creationId xmlns:a16="http://schemas.microsoft.com/office/drawing/2014/main" id="{00000000-0008-0000-0000-00003831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598" name="_x0000_t202" hidden="1">
          <a:extLst>
            <a:ext uri="{FF2B5EF4-FFF2-40B4-BE49-F238E27FC236}">
              <a16:creationId xmlns:a16="http://schemas.microsoft.com/office/drawing/2014/main" id="{00000000-0008-0000-0000-00003631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596" name="_x0000_t202" hidden="1">
          <a:extLst>
            <a:ext uri="{FF2B5EF4-FFF2-40B4-BE49-F238E27FC236}">
              <a16:creationId xmlns:a16="http://schemas.microsoft.com/office/drawing/2014/main" id="{00000000-0008-0000-0000-00003431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594" name="_x0000_t202" hidden="1">
          <a:extLst>
            <a:ext uri="{FF2B5EF4-FFF2-40B4-BE49-F238E27FC236}">
              <a16:creationId xmlns:a16="http://schemas.microsoft.com/office/drawing/2014/main" id="{00000000-0008-0000-0000-00003231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592" name="_x0000_t202" hidden="1">
          <a:extLst>
            <a:ext uri="{FF2B5EF4-FFF2-40B4-BE49-F238E27FC236}">
              <a16:creationId xmlns:a16="http://schemas.microsoft.com/office/drawing/2014/main" id="{00000000-0008-0000-0000-00003031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590" name="_x0000_t202" hidden="1">
          <a:extLst>
            <a:ext uri="{FF2B5EF4-FFF2-40B4-BE49-F238E27FC236}">
              <a16:creationId xmlns:a16="http://schemas.microsoft.com/office/drawing/2014/main" id="{00000000-0008-0000-0000-00002E31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588" name="_x0000_t202" hidden="1">
          <a:extLst>
            <a:ext uri="{FF2B5EF4-FFF2-40B4-BE49-F238E27FC236}">
              <a16:creationId xmlns:a16="http://schemas.microsoft.com/office/drawing/2014/main" id="{00000000-0008-0000-0000-00002C31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586" name="_x0000_t202" hidden="1">
          <a:extLst>
            <a:ext uri="{FF2B5EF4-FFF2-40B4-BE49-F238E27FC236}">
              <a16:creationId xmlns:a16="http://schemas.microsoft.com/office/drawing/2014/main" id="{00000000-0008-0000-0000-00002A31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584" name="_x0000_t202" hidden="1">
          <a:extLst>
            <a:ext uri="{FF2B5EF4-FFF2-40B4-BE49-F238E27FC236}">
              <a16:creationId xmlns:a16="http://schemas.microsoft.com/office/drawing/2014/main" id="{00000000-0008-0000-0000-00002831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582" name="_x0000_t202" hidden="1">
          <a:extLst>
            <a:ext uri="{FF2B5EF4-FFF2-40B4-BE49-F238E27FC236}">
              <a16:creationId xmlns:a16="http://schemas.microsoft.com/office/drawing/2014/main" id="{00000000-0008-0000-0000-00002631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580" name="_x0000_t202" hidden="1">
          <a:extLst>
            <a:ext uri="{FF2B5EF4-FFF2-40B4-BE49-F238E27FC236}">
              <a16:creationId xmlns:a16="http://schemas.microsoft.com/office/drawing/2014/main" id="{00000000-0008-0000-0000-00002431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578" name="_x0000_t202" hidden="1">
          <a:extLst>
            <a:ext uri="{FF2B5EF4-FFF2-40B4-BE49-F238E27FC236}">
              <a16:creationId xmlns:a16="http://schemas.microsoft.com/office/drawing/2014/main" id="{00000000-0008-0000-0000-00002231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576" name="_x0000_t202" hidden="1">
          <a:extLst>
            <a:ext uri="{FF2B5EF4-FFF2-40B4-BE49-F238E27FC236}">
              <a16:creationId xmlns:a16="http://schemas.microsoft.com/office/drawing/2014/main" id="{00000000-0008-0000-0000-00002031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574" name="_x0000_t202" hidden="1">
          <a:extLst>
            <a:ext uri="{FF2B5EF4-FFF2-40B4-BE49-F238E27FC236}">
              <a16:creationId xmlns:a16="http://schemas.microsoft.com/office/drawing/2014/main" id="{00000000-0008-0000-0000-00001E31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572" name="_x0000_t202" hidden="1">
          <a:extLst>
            <a:ext uri="{FF2B5EF4-FFF2-40B4-BE49-F238E27FC236}">
              <a16:creationId xmlns:a16="http://schemas.microsoft.com/office/drawing/2014/main" id="{00000000-0008-0000-0000-00001C31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570" name="_x0000_t202" hidden="1">
          <a:extLst>
            <a:ext uri="{FF2B5EF4-FFF2-40B4-BE49-F238E27FC236}">
              <a16:creationId xmlns:a16="http://schemas.microsoft.com/office/drawing/2014/main" id="{00000000-0008-0000-0000-00001A31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568" name="_x0000_t202" hidden="1">
          <a:extLst>
            <a:ext uri="{FF2B5EF4-FFF2-40B4-BE49-F238E27FC236}">
              <a16:creationId xmlns:a16="http://schemas.microsoft.com/office/drawing/2014/main" id="{00000000-0008-0000-0000-00001831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566" name="_x0000_t202" hidden="1">
          <a:extLst>
            <a:ext uri="{FF2B5EF4-FFF2-40B4-BE49-F238E27FC236}">
              <a16:creationId xmlns:a16="http://schemas.microsoft.com/office/drawing/2014/main" id="{00000000-0008-0000-0000-00001631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564" name="_x0000_t202" hidden="1">
          <a:extLst>
            <a:ext uri="{FF2B5EF4-FFF2-40B4-BE49-F238E27FC236}">
              <a16:creationId xmlns:a16="http://schemas.microsoft.com/office/drawing/2014/main" id="{00000000-0008-0000-0000-00001431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562" name="_x0000_t202" hidden="1">
          <a:extLst>
            <a:ext uri="{FF2B5EF4-FFF2-40B4-BE49-F238E27FC236}">
              <a16:creationId xmlns:a16="http://schemas.microsoft.com/office/drawing/2014/main" id="{00000000-0008-0000-0000-00001231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560" name="_x0000_t202" hidden="1">
          <a:extLst>
            <a:ext uri="{FF2B5EF4-FFF2-40B4-BE49-F238E27FC236}">
              <a16:creationId xmlns:a16="http://schemas.microsoft.com/office/drawing/2014/main" id="{00000000-0008-0000-0000-00001031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558" name="_x0000_t202" hidden="1">
          <a:extLst>
            <a:ext uri="{FF2B5EF4-FFF2-40B4-BE49-F238E27FC236}">
              <a16:creationId xmlns:a16="http://schemas.microsoft.com/office/drawing/2014/main" id="{00000000-0008-0000-0000-00000E31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556" name="_x0000_t202" hidden="1">
          <a:extLst>
            <a:ext uri="{FF2B5EF4-FFF2-40B4-BE49-F238E27FC236}">
              <a16:creationId xmlns:a16="http://schemas.microsoft.com/office/drawing/2014/main" id="{00000000-0008-0000-0000-00000C31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554" name="_x0000_t202" hidden="1">
          <a:extLst>
            <a:ext uri="{FF2B5EF4-FFF2-40B4-BE49-F238E27FC236}">
              <a16:creationId xmlns:a16="http://schemas.microsoft.com/office/drawing/2014/main" id="{00000000-0008-0000-0000-00000A31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552" name="_x0000_t202" hidden="1">
          <a:extLst>
            <a:ext uri="{FF2B5EF4-FFF2-40B4-BE49-F238E27FC236}">
              <a16:creationId xmlns:a16="http://schemas.microsoft.com/office/drawing/2014/main" id="{00000000-0008-0000-0000-00000831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550" name="_x0000_t202" hidden="1">
          <a:extLst>
            <a:ext uri="{FF2B5EF4-FFF2-40B4-BE49-F238E27FC236}">
              <a16:creationId xmlns:a16="http://schemas.microsoft.com/office/drawing/2014/main" id="{00000000-0008-0000-0000-00000631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548" name="_x0000_t202" hidden="1">
          <a:extLst>
            <a:ext uri="{FF2B5EF4-FFF2-40B4-BE49-F238E27FC236}">
              <a16:creationId xmlns:a16="http://schemas.microsoft.com/office/drawing/2014/main" id="{00000000-0008-0000-0000-00000431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546" name="_x0000_t202" hidden="1">
          <a:extLst>
            <a:ext uri="{FF2B5EF4-FFF2-40B4-BE49-F238E27FC236}">
              <a16:creationId xmlns:a16="http://schemas.microsoft.com/office/drawing/2014/main" id="{00000000-0008-0000-0000-00000231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544" name="_x0000_t202" hidden="1">
          <a:extLst>
            <a:ext uri="{FF2B5EF4-FFF2-40B4-BE49-F238E27FC236}">
              <a16:creationId xmlns:a16="http://schemas.microsoft.com/office/drawing/2014/main" id="{00000000-0008-0000-0000-00000031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542" name="_x0000_t202" hidden="1">
          <a:extLst>
            <a:ext uri="{FF2B5EF4-FFF2-40B4-BE49-F238E27FC236}">
              <a16:creationId xmlns:a16="http://schemas.microsoft.com/office/drawing/2014/main" id="{00000000-0008-0000-0000-0000FE3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540" name="_x0000_t202" hidden="1">
          <a:extLst>
            <a:ext uri="{FF2B5EF4-FFF2-40B4-BE49-F238E27FC236}">
              <a16:creationId xmlns:a16="http://schemas.microsoft.com/office/drawing/2014/main" id="{00000000-0008-0000-0000-0000FC3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538" name="_x0000_t202" hidden="1">
          <a:extLst>
            <a:ext uri="{FF2B5EF4-FFF2-40B4-BE49-F238E27FC236}">
              <a16:creationId xmlns:a16="http://schemas.microsoft.com/office/drawing/2014/main" id="{00000000-0008-0000-0000-0000FA3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536" name="_x0000_t202" hidden="1">
          <a:extLst>
            <a:ext uri="{FF2B5EF4-FFF2-40B4-BE49-F238E27FC236}">
              <a16:creationId xmlns:a16="http://schemas.microsoft.com/office/drawing/2014/main" id="{00000000-0008-0000-0000-0000F83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534" name="_x0000_t202" hidden="1">
          <a:extLst>
            <a:ext uri="{FF2B5EF4-FFF2-40B4-BE49-F238E27FC236}">
              <a16:creationId xmlns:a16="http://schemas.microsoft.com/office/drawing/2014/main" id="{00000000-0008-0000-0000-0000F63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532" name="_x0000_t202" hidden="1">
          <a:extLst>
            <a:ext uri="{FF2B5EF4-FFF2-40B4-BE49-F238E27FC236}">
              <a16:creationId xmlns:a16="http://schemas.microsoft.com/office/drawing/2014/main" id="{00000000-0008-0000-0000-0000F43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530" name="_x0000_t202" hidden="1">
          <a:extLst>
            <a:ext uri="{FF2B5EF4-FFF2-40B4-BE49-F238E27FC236}">
              <a16:creationId xmlns:a16="http://schemas.microsoft.com/office/drawing/2014/main" id="{00000000-0008-0000-0000-0000F23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528" name="_x0000_t202" hidden="1">
          <a:extLst>
            <a:ext uri="{FF2B5EF4-FFF2-40B4-BE49-F238E27FC236}">
              <a16:creationId xmlns:a16="http://schemas.microsoft.com/office/drawing/2014/main" id="{00000000-0008-0000-0000-0000F03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526" name="_x0000_t202" hidden="1">
          <a:extLst>
            <a:ext uri="{FF2B5EF4-FFF2-40B4-BE49-F238E27FC236}">
              <a16:creationId xmlns:a16="http://schemas.microsoft.com/office/drawing/2014/main" id="{00000000-0008-0000-0000-0000EE3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524" name="_x0000_t202" hidden="1">
          <a:extLst>
            <a:ext uri="{FF2B5EF4-FFF2-40B4-BE49-F238E27FC236}">
              <a16:creationId xmlns:a16="http://schemas.microsoft.com/office/drawing/2014/main" id="{00000000-0008-0000-0000-0000EC3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522" name="_x0000_t202" hidden="1">
          <a:extLst>
            <a:ext uri="{FF2B5EF4-FFF2-40B4-BE49-F238E27FC236}">
              <a16:creationId xmlns:a16="http://schemas.microsoft.com/office/drawing/2014/main" id="{00000000-0008-0000-0000-0000EA3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520" name="_x0000_t202" hidden="1">
          <a:extLst>
            <a:ext uri="{FF2B5EF4-FFF2-40B4-BE49-F238E27FC236}">
              <a16:creationId xmlns:a16="http://schemas.microsoft.com/office/drawing/2014/main" id="{00000000-0008-0000-0000-0000E83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518" name="_x0000_t202" hidden="1">
          <a:extLst>
            <a:ext uri="{FF2B5EF4-FFF2-40B4-BE49-F238E27FC236}">
              <a16:creationId xmlns:a16="http://schemas.microsoft.com/office/drawing/2014/main" id="{00000000-0008-0000-0000-0000E63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516" name="_x0000_t202" hidden="1">
          <a:extLst>
            <a:ext uri="{FF2B5EF4-FFF2-40B4-BE49-F238E27FC236}">
              <a16:creationId xmlns:a16="http://schemas.microsoft.com/office/drawing/2014/main" id="{00000000-0008-0000-0000-0000E43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514" name="_x0000_t202" hidden="1">
          <a:extLst>
            <a:ext uri="{FF2B5EF4-FFF2-40B4-BE49-F238E27FC236}">
              <a16:creationId xmlns:a16="http://schemas.microsoft.com/office/drawing/2014/main" id="{00000000-0008-0000-0000-0000E23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512" name="_x0000_t202" hidden="1">
          <a:extLst>
            <a:ext uri="{FF2B5EF4-FFF2-40B4-BE49-F238E27FC236}">
              <a16:creationId xmlns:a16="http://schemas.microsoft.com/office/drawing/2014/main" id="{00000000-0008-0000-0000-0000E03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510" name="_x0000_t202" hidden="1">
          <a:extLst>
            <a:ext uri="{FF2B5EF4-FFF2-40B4-BE49-F238E27FC236}">
              <a16:creationId xmlns:a16="http://schemas.microsoft.com/office/drawing/2014/main" id="{00000000-0008-0000-0000-0000DE3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508" name="_x0000_t202" hidden="1">
          <a:extLst>
            <a:ext uri="{FF2B5EF4-FFF2-40B4-BE49-F238E27FC236}">
              <a16:creationId xmlns:a16="http://schemas.microsoft.com/office/drawing/2014/main" id="{00000000-0008-0000-0000-0000DC3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506" name="_x0000_t202" hidden="1">
          <a:extLst>
            <a:ext uri="{FF2B5EF4-FFF2-40B4-BE49-F238E27FC236}">
              <a16:creationId xmlns:a16="http://schemas.microsoft.com/office/drawing/2014/main" id="{00000000-0008-0000-0000-0000DA3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504" name="_x0000_t202" hidden="1">
          <a:extLst>
            <a:ext uri="{FF2B5EF4-FFF2-40B4-BE49-F238E27FC236}">
              <a16:creationId xmlns:a16="http://schemas.microsoft.com/office/drawing/2014/main" id="{00000000-0008-0000-0000-0000D83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502" name="_x0000_t202" hidden="1">
          <a:extLst>
            <a:ext uri="{FF2B5EF4-FFF2-40B4-BE49-F238E27FC236}">
              <a16:creationId xmlns:a16="http://schemas.microsoft.com/office/drawing/2014/main" id="{00000000-0008-0000-0000-0000D63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500" name="_x0000_t202" hidden="1">
          <a:extLst>
            <a:ext uri="{FF2B5EF4-FFF2-40B4-BE49-F238E27FC236}">
              <a16:creationId xmlns:a16="http://schemas.microsoft.com/office/drawing/2014/main" id="{00000000-0008-0000-0000-0000D43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498" name="_x0000_t202" hidden="1">
          <a:extLst>
            <a:ext uri="{FF2B5EF4-FFF2-40B4-BE49-F238E27FC236}">
              <a16:creationId xmlns:a16="http://schemas.microsoft.com/office/drawing/2014/main" id="{00000000-0008-0000-0000-0000D23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496" name="_x0000_t202" hidden="1">
          <a:extLst>
            <a:ext uri="{FF2B5EF4-FFF2-40B4-BE49-F238E27FC236}">
              <a16:creationId xmlns:a16="http://schemas.microsoft.com/office/drawing/2014/main" id="{00000000-0008-0000-0000-0000D03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494" name="_x0000_t202" hidden="1">
          <a:extLst>
            <a:ext uri="{FF2B5EF4-FFF2-40B4-BE49-F238E27FC236}">
              <a16:creationId xmlns:a16="http://schemas.microsoft.com/office/drawing/2014/main" id="{00000000-0008-0000-0000-0000CE3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492" name="_x0000_t202" hidden="1">
          <a:extLst>
            <a:ext uri="{FF2B5EF4-FFF2-40B4-BE49-F238E27FC236}">
              <a16:creationId xmlns:a16="http://schemas.microsoft.com/office/drawing/2014/main" id="{00000000-0008-0000-0000-0000CC3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490" name="_x0000_t202" hidden="1">
          <a:extLst>
            <a:ext uri="{FF2B5EF4-FFF2-40B4-BE49-F238E27FC236}">
              <a16:creationId xmlns:a16="http://schemas.microsoft.com/office/drawing/2014/main" id="{00000000-0008-0000-0000-0000CA3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488" name="_x0000_t202" hidden="1">
          <a:extLst>
            <a:ext uri="{FF2B5EF4-FFF2-40B4-BE49-F238E27FC236}">
              <a16:creationId xmlns:a16="http://schemas.microsoft.com/office/drawing/2014/main" id="{00000000-0008-0000-0000-0000C83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486" name="_x0000_t202" hidden="1">
          <a:extLst>
            <a:ext uri="{FF2B5EF4-FFF2-40B4-BE49-F238E27FC236}">
              <a16:creationId xmlns:a16="http://schemas.microsoft.com/office/drawing/2014/main" id="{00000000-0008-0000-0000-0000C63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484" name="_x0000_t202" hidden="1">
          <a:extLst>
            <a:ext uri="{FF2B5EF4-FFF2-40B4-BE49-F238E27FC236}">
              <a16:creationId xmlns:a16="http://schemas.microsoft.com/office/drawing/2014/main" id="{00000000-0008-0000-0000-0000C43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482" name="_x0000_t202" hidden="1">
          <a:extLst>
            <a:ext uri="{FF2B5EF4-FFF2-40B4-BE49-F238E27FC236}">
              <a16:creationId xmlns:a16="http://schemas.microsoft.com/office/drawing/2014/main" id="{00000000-0008-0000-0000-0000C23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480" name="_x0000_t202" hidden="1">
          <a:extLst>
            <a:ext uri="{FF2B5EF4-FFF2-40B4-BE49-F238E27FC236}">
              <a16:creationId xmlns:a16="http://schemas.microsoft.com/office/drawing/2014/main" id="{00000000-0008-0000-0000-0000C03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478" name="_x0000_t202" hidden="1">
          <a:extLst>
            <a:ext uri="{FF2B5EF4-FFF2-40B4-BE49-F238E27FC236}">
              <a16:creationId xmlns:a16="http://schemas.microsoft.com/office/drawing/2014/main" id="{00000000-0008-0000-0000-0000BE3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476" name="_x0000_t202" hidden="1">
          <a:extLst>
            <a:ext uri="{FF2B5EF4-FFF2-40B4-BE49-F238E27FC236}">
              <a16:creationId xmlns:a16="http://schemas.microsoft.com/office/drawing/2014/main" id="{00000000-0008-0000-0000-0000BC3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474" name="_x0000_t202" hidden="1">
          <a:extLst>
            <a:ext uri="{FF2B5EF4-FFF2-40B4-BE49-F238E27FC236}">
              <a16:creationId xmlns:a16="http://schemas.microsoft.com/office/drawing/2014/main" id="{00000000-0008-0000-0000-0000BA3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472" name="_x0000_t202" hidden="1">
          <a:extLst>
            <a:ext uri="{FF2B5EF4-FFF2-40B4-BE49-F238E27FC236}">
              <a16:creationId xmlns:a16="http://schemas.microsoft.com/office/drawing/2014/main" id="{00000000-0008-0000-0000-0000B83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470" name="_x0000_t202" hidden="1">
          <a:extLst>
            <a:ext uri="{FF2B5EF4-FFF2-40B4-BE49-F238E27FC236}">
              <a16:creationId xmlns:a16="http://schemas.microsoft.com/office/drawing/2014/main" id="{00000000-0008-0000-0000-0000B63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468" name="_x0000_t202" hidden="1">
          <a:extLst>
            <a:ext uri="{FF2B5EF4-FFF2-40B4-BE49-F238E27FC236}">
              <a16:creationId xmlns:a16="http://schemas.microsoft.com/office/drawing/2014/main" id="{00000000-0008-0000-0000-0000B43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466" name="_x0000_t202" hidden="1">
          <a:extLst>
            <a:ext uri="{FF2B5EF4-FFF2-40B4-BE49-F238E27FC236}">
              <a16:creationId xmlns:a16="http://schemas.microsoft.com/office/drawing/2014/main" id="{00000000-0008-0000-0000-0000B23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464" name="_x0000_t202" hidden="1">
          <a:extLst>
            <a:ext uri="{FF2B5EF4-FFF2-40B4-BE49-F238E27FC236}">
              <a16:creationId xmlns:a16="http://schemas.microsoft.com/office/drawing/2014/main" id="{00000000-0008-0000-0000-0000B03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462" name="_x0000_t202" hidden="1">
          <a:extLst>
            <a:ext uri="{FF2B5EF4-FFF2-40B4-BE49-F238E27FC236}">
              <a16:creationId xmlns:a16="http://schemas.microsoft.com/office/drawing/2014/main" id="{00000000-0008-0000-0000-0000AE3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460" name="_x0000_t202" hidden="1">
          <a:extLst>
            <a:ext uri="{FF2B5EF4-FFF2-40B4-BE49-F238E27FC236}">
              <a16:creationId xmlns:a16="http://schemas.microsoft.com/office/drawing/2014/main" id="{00000000-0008-0000-0000-0000AC3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458" name="_x0000_t202" hidden="1">
          <a:extLst>
            <a:ext uri="{FF2B5EF4-FFF2-40B4-BE49-F238E27FC236}">
              <a16:creationId xmlns:a16="http://schemas.microsoft.com/office/drawing/2014/main" id="{00000000-0008-0000-0000-0000AA3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456" name="_x0000_t202" hidden="1">
          <a:extLst>
            <a:ext uri="{FF2B5EF4-FFF2-40B4-BE49-F238E27FC236}">
              <a16:creationId xmlns:a16="http://schemas.microsoft.com/office/drawing/2014/main" id="{00000000-0008-0000-0000-0000A83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454" name="_x0000_t202" hidden="1">
          <a:extLst>
            <a:ext uri="{FF2B5EF4-FFF2-40B4-BE49-F238E27FC236}">
              <a16:creationId xmlns:a16="http://schemas.microsoft.com/office/drawing/2014/main" id="{00000000-0008-0000-0000-0000A63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452" name="_x0000_t202" hidden="1">
          <a:extLst>
            <a:ext uri="{FF2B5EF4-FFF2-40B4-BE49-F238E27FC236}">
              <a16:creationId xmlns:a16="http://schemas.microsoft.com/office/drawing/2014/main" id="{00000000-0008-0000-0000-0000A43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450" name="_x0000_t202" hidden="1">
          <a:extLst>
            <a:ext uri="{FF2B5EF4-FFF2-40B4-BE49-F238E27FC236}">
              <a16:creationId xmlns:a16="http://schemas.microsoft.com/office/drawing/2014/main" id="{00000000-0008-0000-0000-0000A23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448" name="_x0000_t202" hidden="1">
          <a:extLst>
            <a:ext uri="{FF2B5EF4-FFF2-40B4-BE49-F238E27FC236}">
              <a16:creationId xmlns:a16="http://schemas.microsoft.com/office/drawing/2014/main" id="{00000000-0008-0000-0000-0000A03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446" name="_x0000_t202" hidden="1">
          <a:extLst>
            <a:ext uri="{FF2B5EF4-FFF2-40B4-BE49-F238E27FC236}">
              <a16:creationId xmlns:a16="http://schemas.microsoft.com/office/drawing/2014/main" id="{00000000-0008-0000-0000-00009E3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444" name="_x0000_t202" hidden="1">
          <a:extLst>
            <a:ext uri="{FF2B5EF4-FFF2-40B4-BE49-F238E27FC236}">
              <a16:creationId xmlns:a16="http://schemas.microsoft.com/office/drawing/2014/main" id="{00000000-0008-0000-0000-00009C3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442" name="_x0000_t202" hidden="1">
          <a:extLst>
            <a:ext uri="{FF2B5EF4-FFF2-40B4-BE49-F238E27FC236}">
              <a16:creationId xmlns:a16="http://schemas.microsoft.com/office/drawing/2014/main" id="{00000000-0008-0000-0000-00009A3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440" name="_x0000_t202" hidden="1">
          <a:extLst>
            <a:ext uri="{FF2B5EF4-FFF2-40B4-BE49-F238E27FC236}">
              <a16:creationId xmlns:a16="http://schemas.microsoft.com/office/drawing/2014/main" id="{00000000-0008-0000-0000-0000983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438" name="_x0000_t202" hidden="1">
          <a:extLst>
            <a:ext uri="{FF2B5EF4-FFF2-40B4-BE49-F238E27FC236}">
              <a16:creationId xmlns:a16="http://schemas.microsoft.com/office/drawing/2014/main" id="{00000000-0008-0000-0000-0000963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436" name="_x0000_t202" hidden="1">
          <a:extLst>
            <a:ext uri="{FF2B5EF4-FFF2-40B4-BE49-F238E27FC236}">
              <a16:creationId xmlns:a16="http://schemas.microsoft.com/office/drawing/2014/main" id="{00000000-0008-0000-0000-0000943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434" name="_x0000_t202" hidden="1">
          <a:extLst>
            <a:ext uri="{FF2B5EF4-FFF2-40B4-BE49-F238E27FC236}">
              <a16:creationId xmlns:a16="http://schemas.microsoft.com/office/drawing/2014/main" id="{00000000-0008-0000-0000-0000923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432" name="_x0000_t202" hidden="1">
          <a:extLst>
            <a:ext uri="{FF2B5EF4-FFF2-40B4-BE49-F238E27FC236}">
              <a16:creationId xmlns:a16="http://schemas.microsoft.com/office/drawing/2014/main" id="{00000000-0008-0000-0000-0000903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430" name="_x0000_t202" hidden="1">
          <a:extLst>
            <a:ext uri="{FF2B5EF4-FFF2-40B4-BE49-F238E27FC236}">
              <a16:creationId xmlns:a16="http://schemas.microsoft.com/office/drawing/2014/main" id="{00000000-0008-0000-0000-00008E3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428" name="_x0000_t202" hidden="1">
          <a:extLst>
            <a:ext uri="{FF2B5EF4-FFF2-40B4-BE49-F238E27FC236}">
              <a16:creationId xmlns:a16="http://schemas.microsoft.com/office/drawing/2014/main" id="{00000000-0008-0000-0000-00008C3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426" name="_x0000_t202" hidden="1">
          <a:extLst>
            <a:ext uri="{FF2B5EF4-FFF2-40B4-BE49-F238E27FC236}">
              <a16:creationId xmlns:a16="http://schemas.microsoft.com/office/drawing/2014/main" id="{00000000-0008-0000-0000-00008A3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424" name="_x0000_t202" hidden="1">
          <a:extLst>
            <a:ext uri="{FF2B5EF4-FFF2-40B4-BE49-F238E27FC236}">
              <a16:creationId xmlns:a16="http://schemas.microsoft.com/office/drawing/2014/main" id="{00000000-0008-0000-0000-0000883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422" name="_x0000_t202" hidden="1">
          <a:extLst>
            <a:ext uri="{FF2B5EF4-FFF2-40B4-BE49-F238E27FC236}">
              <a16:creationId xmlns:a16="http://schemas.microsoft.com/office/drawing/2014/main" id="{00000000-0008-0000-0000-0000863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420" name="_x0000_t202" hidden="1">
          <a:extLst>
            <a:ext uri="{FF2B5EF4-FFF2-40B4-BE49-F238E27FC236}">
              <a16:creationId xmlns:a16="http://schemas.microsoft.com/office/drawing/2014/main" id="{00000000-0008-0000-0000-0000843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418" name="_x0000_t202" hidden="1">
          <a:extLst>
            <a:ext uri="{FF2B5EF4-FFF2-40B4-BE49-F238E27FC236}">
              <a16:creationId xmlns:a16="http://schemas.microsoft.com/office/drawing/2014/main" id="{00000000-0008-0000-0000-0000823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416" name="_x0000_t202" hidden="1">
          <a:extLst>
            <a:ext uri="{FF2B5EF4-FFF2-40B4-BE49-F238E27FC236}">
              <a16:creationId xmlns:a16="http://schemas.microsoft.com/office/drawing/2014/main" id="{00000000-0008-0000-0000-0000803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414" name="_x0000_t202" hidden="1">
          <a:extLst>
            <a:ext uri="{FF2B5EF4-FFF2-40B4-BE49-F238E27FC236}">
              <a16:creationId xmlns:a16="http://schemas.microsoft.com/office/drawing/2014/main" id="{00000000-0008-0000-0000-00007E3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412" name="_x0000_t202" hidden="1">
          <a:extLst>
            <a:ext uri="{FF2B5EF4-FFF2-40B4-BE49-F238E27FC236}">
              <a16:creationId xmlns:a16="http://schemas.microsoft.com/office/drawing/2014/main" id="{00000000-0008-0000-0000-00007C3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410" name="_x0000_t202" hidden="1">
          <a:extLst>
            <a:ext uri="{FF2B5EF4-FFF2-40B4-BE49-F238E27FC236}">
              <a16:creationId xmlns:a16="http://schemas.microsoft.com/office/drawing/2014/main" id="{00000000-0008-0000-0000-00007A3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408" name="_x0000_t202" hidden="1">
          <a:extLst>
            <a:ext uri="{FF2B5EF4-FFF2-40B4-BE49-F238E27FC236}">
              <a16:creationId xmlns:a16="http://schemas.microsoft.com/office/drawing/2014/main" id="{00000000-0008-0000-0000-0000783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406" name="_x0000_t202" hidden="1">
          <a:extLst>
            <a:ext uri="{FF2B5EF4-FFF2-40B4-BE49-F238E27FC236}">
              <a16:creationId xmlns:a16="http://schemas.microsoft.com/office/drawing/2014/main" id="{00000000-0008-0000-0000-0000763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404" name="_x0000_t202" hidden="1">
          <a:extLst>
            <a:ext uri="{FF2B5EF4-FFF2-40B4-BE49-F238E27FC236}">
              <a16:creationId xmlns:a16="http://schemas.microsoft.com/office/drawing/2014/main" id="{00000000-0008-0000-0000-0000743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402" name="_x0000_t202" hidden="1">
          <a:extLst>
            <a:ext uri="{FF2B5EF4-FFF2-40B4-BE49-F238E27FC236}">
              <a16:creationId xmlns:a16="http://schemas.microsoft.com/office/drawing/2014/main" id="{00000000-0008-0000-0000-0000723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400" name="_x0000_t202" hidden="1">
          <a:extLst>
            <a:ext uri="{FF2B5EF4-FFF2-40B4-BE49-F238E27FC236}">
              <a16:creationId xmlns:a16="http://schemas.microsoft.com/office/drawing/2014/main" id="{00000000-0008-0000-0000-0000703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398" name="_x0000_t202" hidden="1">
          <a:extLst>
            <a:ext uri="{FF2B5EF4-FFF2-40B4-BE49-F238E27FC236}">
              <a16:creationId xmlns:a16="http://schemas.microsoft.com/office/drawing/2014/main" id="{00000000-0008-0000-0000-00006E3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396" name="_x0000_t202" hidden="1">
          <a:extLst>
            <a:ext uri="{FF2B5EF4-FFF2-40B4-BE49-F238E27FC236}">
              <a16:creationId xmlns:a16="http://schemas.microsoft.com/office/drawing/2014/main" id="{00000000-0008-0000-0000-00006C3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394" name="_x0000_t202" hidden="1">
          <a:extLst>
            <a:ext uri="{FF2B5EF4-FFF2-40B4-BE49-F238E27FC236}">
              <a16:creationId xmlns:a16="http://schemas.microsoft.com/office/drawing/2014/main" id="{00000000-0008-0000-0000-00006A3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392" name="_x0000_t202" hidden="1">
          <a:extLst>
            <a:ext uri="{FF2B5EF4-FFF2-40B4-BE49-F238E27FC236}">
              <a16:creationId xmlns:a16="http://schemas.microsoft.com/office/drawing/2014/main" id="{00000000-0008-0000-0000-0000683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390" name="_x0000_t202" hidden="1">
          <a:extLst>
            <a:ext uri="{FF2B5EF4-FFF2-40B4-BE49-F238E27FC236}">
              <a16:creationId xmlns:a16="http://schemas.microsoft.com/office/drawing/2014/main" id="{00000000-0008-0000-0000-0000663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388" name="_x0000_t202" hidden="1">
          <a:extLst>
            <a:ext uri="{FF2B5EF4-FFF2-40B4-BE49-F238E27FC236}">
              <a16:creationId xmlns:a16="http://schemas.microsoft.com/office/drawing/2014/main" id="{00000000-0008-0000-0000-0000643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386" name="_x0000_t202" hidden="1">
          <a:extLst>
            <a:ext uri="{FF2B5EF4-FFF2-40B4-BE49-F238E27FC236}">
              <a16:creationId xmlns:a16="http://schemas.microsoft.com/office/drawing/2014/main" id="{00000000-0008-0000-0000-0000623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384" name="_x0000_t202" hidden="1">
          <a:extLst>
            <a:ext uri="{FF2B5EF4-FFF2-40B4-BE49-F238E27FC236}">
              <a16:creationId xmlns:a16="http://schemas.microsoft.com/office/drawing/2014/main" id="{00000000-0008-0000-0000-0000603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382" name="_x0000_t202" hidden="1">
          <a:extLst>
            <a:ext uri="{FF2B5EF4-FFF2-40B4-BE49-F238E27FC236}">
              <a16:creationId xmlns:a16="http://schemas.microsoft.com/office/drawing/2014/main" id="{00000000-0008-0000-0000-00005E3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380" name="_x0000_t202" hidden="1">
          <a:extLst>
            <a:ext uri="{FF2B5EF4-FFF2-40B4-BE49-F238E27FC236}">
              <a16:creationId xmlns:a16="http://schemas.microsoft.com/office/drawing/2014/main" id="{00000000-0008-0000-0000-00005C3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378" name="_x0000_t202" hidden="1">
          <a:extLst>
            <a:ext uri="{FF2B5EF4-FFF2-40B4-BE49-F238E27FC236}">
              <a16:creationId xmlns:a16="http://schemas.microsoft.com/office/drawing/2014/main" id="{00000000-0008-0000-0000-00005A3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376" name="_x0000_t202" hidden="1">
          <a:extLst>
            <a:ext uri="{FF2B5EF4-FFF2-40B4-BE49-F238E27FC236}">
              <a16:creationId xmlns:a16="http://schemas.microsoft.com/office/drawing/2014/main" id="{00000000-0008-0000-0000-0000583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374" name="_x0000_t202" hidden="1">
          <a:extLst>
            <a:ext uri="{FF2B5EF4-FFF2-40B4-BE49-F238E27FC236}">
              <a16:creationId xmlns:a16="http://schemas.microsoft.com/office/drawing/2014/main" id="{00000000-0008-0000-0000-0000563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372" name="_x0000_t202" hidden="1">
          <a:extLst>
            <a:ext uri="{FF2B5EF4-FFF2-40B4-BE49-F238E27FC236}">
              <a16:creationId xmlns:a16="http://schemas.microsoft.com/office/drawing/2014/main" id="{00000000-0008-0000-0000-0000543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370" name="_x0000_t202" hidden="1">
          <a:extLst>
            <a:ext uri="{FF2B5EF4-FFF2-40B4-BE49-F238E27FC236}">
              <a16:creationId xmlns:a16="http://schemas.microsoft.com/office/drawing/2014/main" id="{00000000-0008-0000-0000-0000523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368" name="_x0000_t202" hidden="1">
          <a:extLst>
            <a:ext uri="{FF2B5EF4-FFF2-40B4-BE49-F238E27FC236}">
              <a16:creationId xmlns:a16="http://schemas.microsoft.com/office/drawing/2014/main" id="{00000000-0008-0000-0000-0000503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366" name="_x0000_t202" hidden="1">
          <a:extLst>
            <a:ext uri="{FF2B5EF4-FFF2-40B4-BE49-F238E27FC236}">
              <a16:creationId xmlns:a16="http://schemas.microsoft.com/office/drawing/2014/main" id="{00000000-0008-0000-0000-00004E3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364" name="_x0000_t202" hidden="1">
          <a:extLst>
            <a:ext uri="{FF2B5EF4-FFF2-40B4-BE49-F238E27FC236}">
              <a16:creationId xmlns:a16="http://schemas.microsoft.com/office/drawing/2014/main" id="{00000000-0008-0000-0000-00004C3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362" name="_x0000_t202" hidden="1">
          <a:extLst>
            <a:ext uri="{FF2B5EF4-FFF2-40B4-BE49-F238E27FC236}">
              <a16:creationId xmlns:a16="http://schemas.microsoft.com/office/drawing/2014/main" id="{00000000-0008-0000-0000-00004A3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360" name="_x0000_t202" hidden="1">
          <a:extLst>
            <a:ext uri="{FF2B5EF4-FFF2-40B4-BE49-F238E27FC236}">
              <a16:creationId xmlns:a16="http://schemas.microsoft.com/office/drawing/2014/main" id="{00000000-0008-0000-0000-0000483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358" name="_x0000_t202" hidden="1">
          <a:extLst>
            <a:ext uri="{FF2B5EF4-FFF2-40B4-BE49-F238E27FC236}">
              <a16:creationId xmlns:a16="http://schemas.microsoft.com/office/drawing/2014/main" id="{00000000-0008-0000-0000-0000463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356" name="_x0000_t202" hidden="1">
          <a:extLst>
            <a:ext uri="{FF2B5EF4-FFF2-40B4-BE49-F238E27FC236}">
              <a16:creationId xmlns:a16="http://schemas.microsoft.com/office/drawing/2014/main" id="{00000000-0008-0000-0000-0000443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354" name="_x0000_t202" hidden="1">
          <a:extLst>
            <a:ext uri="{FF2B5EF4-FFF2-40B4-BE49-F238E27FC236}">
              <a16:creationId xmlns:a16="http://schemas.microsoft.com/office/drawing/2014/main" id="{00000000-0008-0000-0000-0000423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352" name="_x0000_t202" hidden="1">
          <a:extLst>
            <a:ext uri="{FF2B5EF4-FFF2-40B4-BE49-F238E27FC236}">
              <a16:creationId xmlns:a16="http://schemas.microsoft.com/office/drawing/2014/main" id="{00000000-0008-0000-0000-0000403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350" name="_x0000_t202" hidden="1">
          <a:extLst>
            <a:ext uri="{FF2B5EF4-FFF2-40B4-BE49-F238E27FC236}">
              <a16:creationId xmlns:a16="http://schemas.microsoft.com/office/drawing/2014/main" id="{00000000-0008-0000-0000-00003E3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348" name="_x0000_t202" hidden="1">
          <a:extLst>
            <a:ext uri="{FF2B5EF4-FFF2-40B4-BE49-F238E27FC236}">
              <a16:creationId xmlns:a16="http://schemas.microsoft.com/office/drawing/2014/main" id="{00000000-0008-0000-0000-00003C3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346" name="_x0000_t202" hidden="1">
          <a:extLst>
            <a:ext uri="{FF2B5EF4-FFF2-40B4-BE49-F238E27FC236}">
              <a16:creationId xmlns:a16="http://schemas.microsoft.com/office/drawing/2014/main" id="{00000000-0008-0000-0000-00003A3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344" name="_x0000_t202" hidden="1">
          <a:extLst>
            <a:ext uri="{FF2B5EF4-FFF2-40B4-BE49-F238E27FC236}">
              <a16:creationId xmlns:a16="http://schemas.microsoft.com/office/drawing/2014/main" id="{00000000-0008-0000-0000-0000383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342" name="_x0000_t202" hidden="1">
          <a:extLst>
            <a:ext uri="{FF2B5EF4-FFF2-40B4-BE49-F238E27FC236}">
              <a16:creationId xmlns:a16="http://schemas.microsoft.com/office/drawing/2014/main" id="{00000000-0008-0000-0000-0000363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340" name="_x0000_t202" hidden="1">
          <a:extLst>
            <a:ext uri="{FF2B5EF4-FFF2-40B4-BE49-F238E27FC236}">
              <a16:creationId xmlns:a16="http://schemas.microsoft.com/office/drawing/2014/main" id="{00000000-0008-0000-0000-0000343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338" name="_x0000_t202" hidden="1">
          <a:extLst>
            <a:ext uri="{FF2B5EF4-FFF2-40B4-BE49-F238E27FC236}">
              <a16:creationId xmlns:a16="http://schemas.microsoft.com/office/drawing/2014/main" id="{00000000-0008-0000-0000-0000323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336" name="_x0000_t202" hidden="1">
          <a:extLst>
            <a:ext uri="{FF2B5EF4-FFF2-40B4-BE49-F238E27FC236}">
              <a16:creationId xmlns:a16="http://schemas.microsoft.com/office/drawing/2014/main" id="{00000000-0008-0000-0000-0000303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334" name="_x0000_t202" hidden="1">
          <a:extLst>
            <a:ext uri="{FF2B5EF4-FFF2-40B4-BE49-F238E27FC236}">
              <a16:creationId xmlns:a16="http://schemas.microsoft.com/office/drawing/2014/main" id="{00000000-0008-0000-0000-00002E3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332" name="_x0000_t202" hidden="1">
          <a:extLst>
            <a:ext uri="{FF2B5EF4-FFF2-40B4-BE49-F238E27FC236}">
              <a16:creationId xmlns:a16="http://schemas.microsoft.com/office/drawing/2014/main" id="{00000000-0008-0000-0000-00002C3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330" name="_x0000_t202" hidden="1">
          <a:extLst>
            <a:ext uri="{FF2B5EF4-FFF2-40B4-BE49-F238E27FC236}">
              <a16:creationId xmlns:a16="http://schemas.microsoft.com/office/drawing/2014/main" id="{00000000-0008-0000-0000-00002A3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328" name="_x0000_t202" hidden="1">
          <a:extLst>
            <a:ext uri="{FF2B5EF4-FFF2-40B4-BE49-F238E27FC236}">
              <a16:creationId xmlns:a16="http://schemas.microsoft.com/office/drawing/2014/main" id="{00000000-0008-0000-0000-0000283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326" name="_x0000_t202" hidden="1">
          <a:extLst>
            <a:ext uri="{FF2B5EF4-FFF2-40B4-BE49-F238E27FC236}">
              <a16:creationId xmlns:a16="http://schemas.microsoft.com/office/drawing/2014/main" id="{00000000-0008-0000-0000-0000263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324" name="_x0000_t202" hidden="1">
          <a:extLst>
            <a:ext uri="{FF2B5EF4-FFF2-40B4-BE49-F238E27FC236}">
              <a16:creationId xmlns:a16="http://schemas.microsoft.com/office/drawing/2014/main" id="{00000000-0008-0000-0000-0000243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322" name="_x0000_t202" hidden="1">
          <a:extLst>
            <a:ext uri="{FF2B5EF4-FFF2-40B4-BE49-F238E27FC236}">
              <a16:creationId xmlns:a16="http://schemas.microsoft.com/office/drawing/2014/main" id="{00000000-0008-0000-0000-0000223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320" name="_x0000_t202" hidden="1">
          <a:extLst>
            <a:ext uri="{FF2B5EF4-FFF2-40B4-BE49-F238E27FC236}">
              <a16:creationId xmlns:a16="http://schemas.microsoft.com/office/drawing/2014/main" id="{00000000-0008-0000-0000-0000203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318" name="_x0000_t202" hidden="1">
          <a:extLst>
            <a:ext uri="{FF2B5EF4-FFF2-40B4-BE49-F238E27FC236}">
              <a16:creationId xmlns:a16="http://schemas.microsoft.com/office/drawing/2014/main" id="{00000000-0008-0000-0000-00001E3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316" name="_x0000_t202" hidden="1">
          <a:extLst>
            <a:ext uri="{FF2B5EF4-FFF2-40B4-BE49-F238E27FC236}">
              <a16:creationId xmlns:a16="http://schemas.microsoft.com/office/drawing/2014/main" id="{00000000-0008-0000-0000-00001C3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314" name="_x0000_t202" hidden="1">
          <a:extLst>
            <a:ext uri="{FF2B5EF4-FFF2-40B4-BE49-F238E27FC236}">
              <a16:creationId xmlns:a16="http://schemas.microsoft.com/office/drawing/2014/main" id="{00000000-0008-0000-0000-00001A3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312" name="_x0000_t202" hidden="1">
          <a:extLst>
            <a:ext uri="{FF2B5EF4-FFF2-40B4-BE49-F238E27FC236}">
              <a16:creationId xmlns:a16="http://schemas.microsoft.com/office/drawing/2014/main" id="{00000000-0008-0000-0000-0000183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310" name="_x0000_t202" hidden="1">
          <a:extLst>
            <a:ext uri="{FF2B5EF4-FFF2-40B4-BE49-F238E27FC236}">
              <a16:creationId xmlns:a16="http://schemas.microsoft.com/office/drawing/2014/main" id="{00000000-0008-0000-0000-0000163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308" name="_x0000_t202" hidden="1">
          <a:extLst>
            <a:ext uri="{FF2B5EF4-FFF2-40B4-BE49-F238E27FC236}">
              <a16:creationId xmlns:a16="http://schemas.microsoft.com/office/drawing/2014/main" id="{00000000-0008-0000-0000-0000143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306" name="_x0000_t202" hidden="1">
          <a:extLst>
            <a:ext uri="{FF2B5EF4-FFF2-40B4-BE49-F238E27FC236}">
              <a16:creationId xmlns:a16="http://schemas.microsoft.com/office/drawing/2014/main" id="{00000000-0008-0000-0000-0000123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304" name="_x0000_t202" hidden="1">
          <a:extLst>
            <a:ext uri="{FF2B5EF4-FFF2-40B4-BE49-F238E27FC236}">
              <a16:creationId xmlns:a16="http://schemas.microsoft.com/office/drawing/2014/main" id="{00000000-0008-0000-0000-0000103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302" name="_x0000_t202" hidden="1">
          <a:extLst>
            <a:ext uri="{FF2B5EF4-FFF2-40B4-BE49-F238E27FC236}">
              <a16:creationId xmlns:a16="http://schemas.microsoft.com/office/drawing/2014/main" id="{00000000-0008-0000-0000-00000E3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300" name="_x0000_t202" hidden="1">
          <a:extLst>
            <a:ext uri="{FF2B5EF4-FFF2-40B4-BE49-F238E27FC236}">
              <a16:creationId xmlns:a16="http://schemas.microsoft.com/office/drawing/2014/main" id="{00000000-0008-0000-0000-00000C3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298" name="_x0000_t202" hidden="1">
          <a:extLst>
            <a:ext uri="{FF2B5EF4-FFF2-40B4-BE49-F238E27FC236}">
              <a16:creationId xmlns:a16="http://schemas.microsoft.com/office/drawing/2014/main" id="{00000000-0008-0000-0000-00000A3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296" name="_x0000_t202" hidden="1">
          <a:extLst>
            <a:ext uri="{FF2B5EF4-FFF2-40B4-BE49-F238E27FC236}">
              <a16:creationId xmlns:a16="http://schemas.microsoft.com/office/drawing/2014/main" id="{00000000-0008-0000-0000-0000083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294" name="_x0000_t202" hidden="1">
          <a:extLst>
            <a:ext uri="{FF2B5EF4-FFF2-40B4-BE49-F238E27FC236}">
              <a16:creationId xmlns:a16="http://schemas.microsoft.com/office/drawing/2014/main" id="{00000000-0008-0000-0000-0000063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292" name="_x0000_t202" hidden="1">
          <a:extLst>
            <a:ext uri="{FF2B5EF4-FFF2-40B4-BE49-F238E27FC236}">
              <a16:creationId xmlns:a16="http://schemas.microsoft.com/office/drawing/2014/main" id="{00000000-0008-0000-0000-0000043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290" name="_x0000_t202" hidden="1">
          <a:extLst>
            <a:ext uri="{FF2B5EF4-FFF2-40B4-BE49-F238E27FC236}">
              <a16:creationId xmlns:a16="http://schemas.microsoft.com/office/drawing/2014/main" id="{00000000-0008-0000-0000-0000023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288" name="_x0000_t202" hidden="1">
          <a:extLst>
            <a:ext uri="{FF2B5EF4-FFF2-40B4-BE49-F238E27FC236}">
              <a16:creationId xmlns:a16="http://schemas.microsoft.com/office/drawing/2014/main" id="{00000000-0008-0000-0000-0000003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286" name="_x0000_t202" hidden="1">
          <a:extLst>
            <a:ext uri="{FF2B5EF4-FFF2-40B4-BE49-F238E27FC236}">
              <a16:creationId xmlns:a16="http://schemas.microsoft.com/office/drawing/2014/main" id="{00000000-0008-0000-0000-0000FE2F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284" name="_x0000_t202" hidden="1">
          <a:extLst>
            <a:ext uri="{FF2B5EF4-FFF2-40B4-BE49-F238E27FC236}">
              <a16:creationId xmlns:a16="http://schemas.microsoft.com/office/drawing/2014/main" id="{00000000-0008-0000-0000-0000FC2F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282" name="_x0000_t202" hidden="1">
          <a:extLst>
            <a:ext uri="{FF2B5EF4-FFF2-40B4-BE49-F238E27FC236}">
              <a16:creationId xmlns:a16="http://schemas.microsoft.com/office/drawing/2014/main" id="{00000000-0008-0000-0000-0000FA2F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280" name="_x0000_t202" hidden="1">
          <a:extLst>
            <a:ext uri="{FF2B5EF4-FFF2-40B4-BE49-F238E27FC236}">
              <a16:creationId xmlns:a16="http://schemas.microsoft.com/office/drawing/2014/main" id="{00000000-0008-0000-0000-0000F82F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278" name="_x0000_t202" hidden="1">
          <a:extLst>
            <a:ext uri="{FF2B5EF4-FFF2-40B4-BE49-F238E27FC236}">
              <a16:creationId xmlns:a16="http://schemas.microsoft.com/office/drawing/2014/main" id="{00000000-0008-0000-0000-0000F62F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276" name="_x0000_t202" hidden="1">
          <a:extLst>
            <a:ext uri="{FF2B5EF4-FFF2-40B4-BE49-F238E27FC236}">
              <a16:creationId xmlns:a16="http://schemas.microsoft.com/office/drawing/2014/main" id="{00000000-0008-0000-0000-0000F42F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274" name="_x0000_t202" hidden="1">
          <a:extLst>
            <a:ext uri="{FF2B5EF4-FFF2-40B4-BE49-F238E27FC236}">
              <a16:creationId xmlns:a16="http://schemas.microsoft.com/office/drawing/2014/main" id="{00000000-0008-0000-0000-0000F22F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272" name="_x0000_t202" hidden="1">
          <a:extLst>
            <a:ext uri="{FF2B5EF4-FFF2-40B4-BE49-F238E27FC236}">
              <a16:creationId xmlns:a16="http://schemas.microsoft.com/office/drawing/2014/main" id="{00000000-0008-0000-0000-0000F02F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270" name="_x0000_t202" hidden="1">
          <a:extLst>
            <a:ext uri="{FF2B5EF4-FFF2-40B4-BE49-F238E27FC236}">
              <a16:creationId xmlns:a16="http://schemas.microsoft.com/office/drawing/2014/main" id="{00000000-0008-0000-0000-0000EE2F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268" name="_x0000_t202" hidden="1">
          <a:extLst>
            <a:ext uri="{FF2B5EF4-FFF2-40B4-BE49-F238E27FC236}">
              <a16:creationId xmlns:a16="http://schemas.microsoft.com/office/drawing/2014/main" id="{00000000-0008-0000-0000-0000EC2F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266" name="_x0000_t202" hidden="1">
          <a:extLst>
            <a:ext uri="{FF2B5EF4-FFF2-40B4-BE49-F238E27FC236}">
              <a16:creationId xmlns:a16="http://schemas.microsoft.com/office/drawing/2014/main" id="{00000000-0008-0000-0000-0000EA2F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264" name="_x0000_t202" hidden="1">
          <a:extLst>
            <a:ext uri="{FF2B5EF4-FFF2-40B4-BE49-F238E27FC236}">
              <a16:creationId xmlns:a16="http://schemas.microsoft.com/office/drawing/2014/main" id="{00000000-0008-0000-0000-0000E82F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262" name="_x0000_t202" hidden="1">
          <a:extLst>
            <a:ext uri="{FF2B5EF4-FFF2-40B4-BE49-F238E27FC236}">
              <a16:creationId xmlns:a16="http://schemas.microsoft.com/office/drawing/2014/main" id="{00000000-0008-0000-0000-0000E62F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260" name="_x0000_t202" hidden="1">
          <a:extLst>
            <a:ext uri="{FF2B5EF4-FFF2-40B4-BE49-F238E27FC236}">
              <a16:creationId xmlns:a16="http://schemas.microsoft.com/office/drawing/2014/main" id="{00000000-0008-0000-0000-0000E42F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258" name="_x0000_t202" hidden="1">
          <a:extLst>
            <a:ext uri="{FF2B5EF4-FFF2-40B4-BE49-F238E27FC236}">
              <a16:creationId xmlns:a16="http://schemas.microsoft.com/office/drawing/2014/main" id="{00000000-0008-0000-0000-0000E22F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256" name="_x0000_t202" hidden="1">
          <a:extLst>
            <a:ext uri="{FF2B5EF4-FFF2-40B4-BE49-F238E27FC236}">
              <a16:creationId xmlns:a16="http://schemas.microsoft.com/office/drawing/2014/main" id="{00000000-0008-0000-0000-0000E02F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254" name="_x0000_t202" hidden="1">
          <a:extLst>
            <a:ext uri="{FF2B5EF4-FFF2-40B4-BE49-F238E27FC236}">
              <a16:creationId xmlns:a16="http://schemas.microsoft.com/office/drawing/2014/main" id="{00000000-0008-0000-0000-0000DE2F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252" name="_x0000_t202" hidden="1">
          <a:extLst>
            <a:ext uri="{FF2B5EF4-FFF2-40B4-BE49-F238E27FC236}">
              <a16:creationId xmlns:a16="http://schemas.microsoft.com/office/drawing/2014/main" id="{00000000-0008-0000-0000-0000DC2F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250" name="_x0000_t202" hidden="1">
          <a:extLst>
            <a:ext uri="{FF2B5EF4-FFF2-40B4-BE49-F238E27FC236}">
              <a16:creationId xmlns:a16="http://schemas.microsoft.com/office/drawing/2014/main" id="{00000000-0008-0000-0000-0000DA2F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248" name="_x0000_t202" hidden="1">
          <a:extLst>
            <a:ext uri="{FF2B5EF4-FFF2-40B4-BE49-F238E27FC236}">
              <a16:creationId xmlns:a16="http://schemas.microsoft.com/office/drawing/2014/main" id="{00000000-0008-0000-0000-0000D82F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246" name="_x0000_t202" hidden="1">
          <a:extLst>
            <a:ext uri="{FF2B5EF4-FFF2-40B4-BE49-F238E27FC236}">
              <a16:creationId xmlns:a16="http://schemas.microsoft.com/office/drawing/2014/main" id="{00000000-0008-0000-0000-0000D62F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244" name="_x0000_t202" hidden="1">
          <a:extLst>
            <a:ext uri="{FF2B5EF4-FFF2-40B4-BE49-F238E27FC236}">
              <a16:creationId xmlns:a16="http://schemas.microsoft.com/office/drawing/2014/main" id="{00000000-0008-0000-0000-0000D42F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242" name="_x0000_t202" hidden="1">
          <a:extLst>
            <a:ext uri="{FF2B5EF4-FFF2-40B4-BE49-F238E27FC236}">
              <a16:creationId xmlns:a16="http://schemas.microsoft.com/office/drawing/2014/main" id="{00000000-0008-0000-0000-0000D22F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240" name="_x0000_t202" hidden="1">
          <a:extLst>
            <a:ext uri="{FF2B5EF4-FFF2-40B4-BE49-F238E27FC236}">
              <a16:creationId xmlns:a16="http://schemas.microsoft.com/office/drawing/2014/main" id="{00000000-0008-0000-0000-0000D02F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238" name="_x0000_t202" hidden="1">
          <a:extLst>
            <a:ext uri="{FF2B5EF4-FFF2-40B4-BE49-F238E27FC236}">
              <a16:creationId xmlns:a16="http://schemas.microsoft.com/office/drawing/2014/main" id="{00000000-0008-0000-0000-0000CE2F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236" name="_x0000_t202" hidden="1">
          <a:extLst>
            <a:ext uri="{FF2B5EF4-FFF2-40B4-BE49-F238E27FC236}">
              <a16:creationId xmlns:a16="http://schemas.microsoft.com/office/drawing/2014/main" id="{00000000-0008-0000-0000-0000CC2F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234" name="_x0000_t202" hidden="1">
          <a:extLst>
            <a:ext uri="{FF2B5EF4-FFF2-40B4-BE49-F238E27FC236}">
              <a16:creationId xmlns:a16="http://schemas.microsoft.com/office/drawing/2014/main" id="{00000000-0008-0000-0000-0000CA2F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232" name="_x0000_t202" hidden="1">
          <a:extLst>
            <a:ext uri="{FF2B5EF4-FFF2-40B4-BE49-F238E27FC236}">
              <a16:creationId xmlns:a16="http://schemas.microsoft.com/office/drawing/2014/main" id="{00000000-0008-0000-0000-0000C82F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230" name="_x0000_t202" hidden="1">
          <a:extLst>
            <a:ext uri="{FF2B5EF4-FFF2-40B4-BE49-F238E27FC236}">
              <a16:creationId xmlns:a16="http://schemas.microsoft.com/office/drawing/2014/main" id="{00000000-0008-0000-0000-0000C62F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228" name="_x0000_t202" hidden="1">
          <a:extLst>
            <a:ext uri="{FF2B5EF4-FFF2-40B4-BE49-F238E27FC236}">
              <a16:creationId xmlns:a16="http://schemas.microsoft.com/office/drawing/2014/main" id="{00000000-0008-0000-0000-0000C42F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226" name="_x0000_t202" hidden="1">
          <a:extLst>
            <a:ext uri="{FF2B5EF4-FFF2-40B4-BE49-F238E27FC236}">
              <a16:creationId xmlns:a16="http://schemas.microsoft.com/office/drawing/2014/main" id="{00000000-0008-0000-0000-0000C22F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224" name="_x0000_t202" hidden="1">
          <a:extLst>
            <a:ext uri="{FF2B5EF4-FFF2-40B4-BE49-F238E27FC236}">
              <a16:creationId xmlns:a16="http://schemas.microsoft.com/office/drawing/2014/main" id="{00000000-0008-0000-0000-0000C02F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222" name="_x0000_t202" hidden="1">
          <a:extLst>
            <a:ext uri="{FF2B5EF4-FFF2-40B4-BE49-F238E27FC236}">
              <a16:creationId xmlns:a16="http://schemas.microsoft.com/office/drawing/2014/main" id="{00000000-0008-0000-0000-0000BE2F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220" name="_x0000_t202" hidden="1">
          <a:extLst>
            <a:ext uri="{FF2B5EF4-FFF2-40B4-BE49-F238E27FC236}">
              <a16:creationId xmlns:a16="http://schemas.microsoft.com/office/drawing/2014/main" id="{00000000-0008-0000-0000-0000BC2F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218" name="_x0000_t202" hidden="1">
          <a:extLst>
            <a:ext uri="{FF2B5EF4-FFF2-40B4-BE49-F238E27FC236}">
              <a16:creationId xmlns:a16="http://schemas.microsoft.com/office/drawing/2014/main" id="{00000000-0008-0000-0000-0000BA2F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216" name="_x0000_t202" hidden="1">
          <a:extLst>
            <a:ext uri="{FF2B5EF4-FFF2-40B4-BE49-F238E27FC236}">
              <a16:creationId xmlns:a16="http://schemas.microsoft.com/office/drawing/2014/main" id="{00000000-0008-0000-0000-0000B82F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214" name="_x0000_t202" hidden="1">
          <a:extLst>
            <a:ext uri="{FF2B5EF4-FFF2-40B4-BE49-F238E27FC236}">
              <a16:creationId xmlns:a16="http://schemas.microsoft.com/office/drawing/2014/main" id="{00000000-0008-0000-0000-0000B62F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212" name="_x0000_t202" hidden="1">
          <a:extLst>
            <a:ext uri="{FF2B5EF4-FFF2-40B4-BE49-F238E27FC236}">
              <a16:creationId xmlns:a16="http://schemas.microsoft.com/office/drawing/2014/main" id="{00000000-0008-0000-0000-0000B42F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210" name="_x0000_t202" hidden="1">
          <a:extLst>
            <a:ext uri="{FF2B5EF4-FFF2-40B4-BE49-F238E27FC236}">
              <a16:creationId xmlns:a16="http://schemas.microsoft.com/office/drawing/2014/main" id="{00000000-0008-0000-0000-0000B22F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208" name="_x0000_t202" hidden="1">
          <a:extLst>
            <a:ext uri="{FF2B5EF4-FFF2-40B4-BE49-F238E27FC236}">
              <a16:creationId xmlns:a16="http://schemas.microsoft.com/office/drawing/2014/main" id="{00000000-0008-0000-0000-0000B02F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206" name="_x0000_t202" hidden="1">
          <a:extLst>
            <a:ext uri="{FF2B5EF4-FFF2-40B4-BE49-F238E27FC236}">
              <a16:creationId xmlns:a16="http://schemas.microsoft.com/office/drawing/2014/main" id="{00000000-0008-0000-0000-0000AE2F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204" name="_x0000_t202" hidden="1">
          <a:extLst>
            <a:ext uri="{FF2B5EF4-FFF2-40B4-BE49-F238E27FC236}">
              <a16:creationId xmlns:a16="http://schemas.microsoft.com/office/drawing/2014/main" id="{00000000-0008-0000-0000-0000AC2F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202" name="_x0000_t202" hidden="1">
          <a:extLst>
            <a:ext uri="{FF2B5EF4-FFF2-40B4-BE49-F238E27FC236}">
              <a16:creationId xmlns:a16="http://schemas.microsoft.com/office/drawing/2014/main" id="{00000000-0008-0000-0000-0000AA2F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200" name="_x0000_t202" hidden="1">
          <a:extLst>
            <a:ext uri="{FF2B5EF4-FFF2-40B4-BE49-F238E27FC236}">
              <a16:creationId xmlns:a16="http://schemas.microsoft.com/office/drawing/2014/main" id="{00000000-0008-0000-0000-0000A82F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198" name="_x0000_t202" hidden="1">
          <a:extLst>
            <a:ext uri="{FF2B5EF4-FFF2-40B4-BE49-F238E27FC236}">
              <a16:creationId xmlns:a16="http://schemas.microsoft.com/office/drawing/2014/main" id="{00000000-0008-0000-0000-0000A62F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196" name="_x0000_t202" hidden="1">
          <a:extLst>
            <a:ext uri="{FF2B5EF4-FFF2-40B4-BE49-F238E27FC236}">
              <a16:creationId xmlns:a16="http://schemas.microsoft.com/office/drawing/2014/main" id="{00000000-0008-0000-0000-0000A42F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194" name="_x0000_t202" hidden="1">
          <a:extLst>
            <a:ext uri="{FF2B5EF4-FFF2-40B4-BE49-F238E27FC236}">
              <a16:creationId xmlns:a16="http://schemas.microsoft.com/office/drawing/2014/main" id="{00000000-0008-0000-0000-0000A22F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192" name="_x0000_t202" hidden="1">
          <a:extLst>
            <a:ext uri="{FF2B5EF4-FFF2-40B4-BE49-F238E27FC236}">
              <a16:creationId xmlns:a16="http://schemas.microsoft.com/office/drawing/2014/main" id="{00000000-0008-0000-0000-0000A02F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190" name="_x0000_t202" hidden="1">
          <a:extLst>
            <a:ext uri="{FF2B5EF4-FFF2-40B4-BE49-F238E27FC236}">
              <a16:creationId xmlns:a16="http://schemas.microsoft.com/office/drawing/2014/main" id="{00000000-0008-0000-0000-00009E2F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188" name="_x0000_t202" hidden="1">
          <a:extLst>
            <a:ext uri="{FF2B5EF4-FFF2-40B4-BE49-F238E27FC236}">
              <a16:creationId xmlns:a16="http://schemas.microsoft.com/office/drawing/2014/main" id="{00000000-0008-0000-0000-00009C2F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186" name="_x0000_t202" hidden="1">
          <a:extLst>
            <a:ext uri="{FF2B5EF4-FFF2-40B4-BE49-F238E27FC236}">
              <a16:creationId xmlns:a16="http://schemas.microsoft.com/office/drawing/2014/main" id="{00000000-0008-0000-0000-00009A2F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184" name="_x0000_t202" hidden="1">
          <a:extLst>
            <a:ext uri="{FF2B5EF4-FFF2-40B4-BE49-F238E27FC236}">
              <a16:creationId xmlns:a16="http://schemas.microsoft.com/office/drawing/2014/main" id="{00000000-0008-0000-0000-0000982F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182" name="_x0000_t202" hidden="1">
          <a:extLst>
            <a:ext uri="{FF2B5EF4-FFF2-40B4-BE49-F238E27FC236}">
              <a16:creationId xmlns:a16="http://schemas.microsoft.com/office/drawing/2014/main" id="{00000000-0008-0000-0000-0000962F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180" name="_x0000_t202" hidden="1">
          <a:extLst>
            <a:ext uri="{FF2B5EF4-FFF2-40B4-BE49-F238E27FC236}">
              <a16:creationId xmlns:a16="http://schemas.microsoft.com/office/drawing/2014/main" id="{00000000-0008-0000-0000-0000942F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178" name="_x0000_t202" hidden="1">
          <a:extLst>
            <a:ext uri="{FF2B5EF4-FFF2-40B4-BE49-F238E27FC236}">
              <a16:creationId xmlns:a16="http://schemas.microsoft.com/office/drawing/2014/main" id="{00000000-0008-0000-0000-0000922F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176" name="_x0000_t202" hidden="1">
          <a:extLst>
            <a:ext uri="{FF2B5EF4-FFF2-40B4-BE49-F238E27FC236}">
              <a16:creationId xmlns:a16="http://schemas.microsoft.com/office/drawing/2014/main" id="{00000000-0008-0000-0000-0000902F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174" name="_x0000_t202" hidden="1">
          <a:extLst>
            <a:ext uri="{FF2B5EF4-FFF2-40B4-BE49-F238E27FC236}">
              <a16:creationId xmlns:a16="http://schemas.microsoft.com/office/drawing/2014/main" id="{00000000-0008-0000-0000-00008E2F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172" name="_x0000_t202" hidden="1">
          <a:extLst>
            <a:ext uri="{FF2B5EF4-FFF2-40B4-BE49-F238E27FC236}">
              <a16:creationId xmlns:a16="http://schemas.microsoft.com/office/drawing/2014/main" id="{00000000-0008-0000-0000-00008C2F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170" name="_x0000_t202" hidden="1">
          <a:extLst>
            <a:ext uri="{FF2B5EF4-FFF2-40B4-BE49-F238E27FC236}">
              <a16:creationId xmlns:a16="http://schemas.microsoft.com/office/drawing/2014/main" id="{00000000-0008-0000-0000-00008A2F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168" name="_x0000_t202" hidden="1">
          <a:extLst>
            <a:ext uri="{FF2B5EF4-FFF2-40B4-BE49-F238E27FC236}">
              <a16:creationId xmlns:a16="http://schemas.microsoft.com/office/drawing/2014/main" id="{00000000-0008-0000-0000-0000882F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166" name="_x0000_t202" hidden="1">
          <a:extLst>
            <a:ext uri="{FF2B5EF4-FFF2-40B4-BE49-F238E27FC236}">
              <a16:creationId xmlns:a16="http://schemas.microsoft.com/office/drawing/2014/main" id="{00000000-0008-0000-0000-0000862F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164" name="_x0000_t202" hidden="1">
          <a:extLst>
            <a:ext uri="{FF2B5EF4-FFF2-40B4-BE49-F238E27FC236}">
              <a16:creationId xmlns:a16="http://schemas.microsoft.com/office/drawing/2014/main" id="{00000000-0008-0000-0000-0000842F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162" name="_x0000_t202" hidden="1">
          <a:extLst>
            <a:ext uri="{FF2B5EF4-FFF2-40B4-BE49-F238E27FC236}">
              <a16:creationId xmlns:a16="http://schemas.microsoft.com/office/drawing/2014/main" id="{00000000-0008-0000-0000-0000822F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160" name="_x0000_t202" hidden="1">
          <a:extLst>
            <a:ext uri="{FF2B5EF4-FFF2-40B4-BE49-F238E27FC236}">
              <a16:creationId xmlns:a16="http://schemas.microsoft.com/office/drawing/2014/main" id="{00000000-0008-0000-0000-0000802F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158" name="_x0000_t202" hidden="1">
          <a:extLst>
            <a:ext uri="{FF2B5EF4-FFF2-40B4-BE49-F238E27FC236}">
              <a16:creationId xmlns:a16="http://schemas.microsoft.com/office/drawing/2014/main" id="{00000000-0008-0000-0000-00007E2F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156" name="_x0000_t202" hidden="1">
          <a:extLst>
            <a:ext uri="{FF2B5EF4-FFF2-40B4-BE49-F238E27FC236}">
              <a16:creationId xmlns:a16="http://schemas.microsoft.com/office/drawing/2014/main" id="{00000000-0008-0000-0000-00007C2F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154" name="_x0000_t202" hidden="1">
          <a:extLst>
            <a:ext uri="{FF2B5EF4-FFF2-40B4-BE49-F238E27FC236}">
              <a16:creationId xmlns:a16="http://schemas.microsoft.com/office/drawing/2014/main" id="{00000000-0008-0000-0000-00007A2F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152" name="_x0000_t202" hidden="1">
          <a:extLst>
            <a:ext uri="{FF2B5EF4-FFF2-40B4-BE49-F238E27FC236}">
              <a16:creationId xmlns:a16="http://schemas.microsoft.com/office/drawing/2014/main" id="{00000000-0008-0000-0000-0000782F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150" name="_x0000_t202" hidden="1">
          <a:extLst>
            <a:ext uri="{FF2B5EF4-FFF2-40B4-BE49-F238E27FC236}">
              <a16:creationId xmlns:a16="http://schemas.microsoft.com/office/drawing/2014/main" id="{00000000-0008-0000-0000-0000762F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148" name="_x0000_t202" hidden="1">
          <a:extLst>
            <a:ext uri="{FF2B5EF4-FFF2-40B4-BE49-F238E27FC236}">
              <a16:creationId xmlns:a16="http://schemas.microsoft.com/office/drawing/2014/main" id="{00000000-0008-0000-0000-0000742F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146" name="_x0000_t202" hidden="1">
          <a:extLst>
            <a:ext uri="{FF2B5EF4-FFF2-40B4-BE49-F238E27FC236}">
              <a16:creationId xmlns:a16="http://schemas.microsoft.com/office/drawing/2014/main" id="{00000000-0008-0000-0000-0000722F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144" name="_x0000_t202" hidden="1">
          <a:extLst>
            <a:ext uri="{FF2B5EF4-FFF2-40B4-BE49-F238E27FC236}">
              <a16:creationId xmlns:a16="http://schemas.microsoft.com/office/drawing/2014/main" id="{00000000-0008-0000-0000-0000702F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142" name="_x0000_t202" hidden="1">
          <a:extLst>
            <a:ext uri="{FF2B5EF4-FFF2-40B4-BE49-F238E27FC236}">
              <a16:creationId xmlns:a16="http://schemas.microsoft.com/office/drawing/2014/main" id="{00000000-0008-0000-0000-00006E2F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140" name="_x0000_t202" hidden="1">
          <a:extLst>
            <a:ext uri="{FF2B5EF4-FFF2-40B4-BE49-F238E27FC236}">
              <a16:creationId xmlns:a16="http://schemas.microsoft.com/office/drawing/2014/main" id="{00000000-0008-0000-0000-00006C2F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138" name="_x0000_t202" hidden="1">
          <a:extLst>
            <a:ext uri="{FF2B5EF4-FFF2-40B4-BE49-F238E27FC236}">
              <a16:creationId xmlns:a16="http://schemas.microsoft.com/office/drawing/2014/main" id="{00000000-0008-0000-0000-00006A2F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136" name="_x0000_t202" hidden="1">
          <a:extLst>
            <a:ext uri="{FF2B5EF4-FFF2-40B4-BE49-F238E27FC236}">
              <a16:creationId xmlns:a16="http://schemas.microsoft.com/office/drawing/2014/main" id="{00000000-0008-0000-0000-0000682F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134" name="_x0000_t202" hidden="1">
          <a:extLst>
            <a:ext uri="{FF2B5EF4-FFF2-40B4-BE49-F238E27FC236}">
              <a16:creationId xmlns:a16="http://schemas.microsoft.com/office/drawing/2014/main" id="{00000000-0008-0000-0000-0000662F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132" name="_x0000_t202" hidden="1">
          <a:extLst>
            <a:ext uri="{FF2B5EF4-FFF2-40B4-BE49-F238E27FC236}">
              <a16:creationId xmlns:a16="http://schemas.microsoft.com/office/drawing/2014/main" id="{00000000-0008-0000-0000-0000642F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130" name="_x0000_t202" hidden="1">
          <a:extLst>
            <a:ext uri="{FF2B5EF4-FFF2-40B4-BE49-F238E27FC236}">
              <a16:creationId xmlns:a16="http://schemas.microsoft.com/office/drawing/2014/main" id="{00000000-0008-0000-0000-0000622F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128" name="_x0000_t202" hidden="1">
          <a:extLst>
            <a:ext uri="{FF2B5EF4-FFF2-40B4-BE49-F238E27FC236}">
              <a16:creationId xmlns:a16="http://schemas.microsoft.com/office/drawing/2014/main" id="{00000000-0008-0000-0000-0000602F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126" name="_x0000_t202" hidden="1">
          <a:extLst>
            <a:ext uri="{FF2B5EF4-FFF2-40B4-BE49-F238E27FC236}">
              <a16:creationId xmlns:a16="http://schemas.microsoft.com/office/drawing/2014/main" id="{00000000-0008-0000-0000-00005E2F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124" name="_x0000_t202" hidden="1">
          <a:extLst>
            <a:ext uri="{FF2B5EF4-FFF2-40B4-BE49-F238E27FC236}">
              <a16:creationId xmlns:a16="http://schemas.microsoft.com/office/drawing/2014/main" id="{00000000-0008-0000-0000-00005C2F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122" name="_x0000_t202" hidden="1">
          <a:extLst>
            <a:ext uri="{FF2B5EF4-FFF2-40B4-BE49-F238E27FC236}">
              <a16:creationId xmlns:a16="http://schemas.microsoft.com/office/drawing/2014/main" id="{00000000-0008-0000-0000-00005A2F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120" name="_x0000_t202" hidden="1">
          <a:extLst>
            <a:ext uri="{FF2B5EF4-FFF2-40B4-BE49-F238E27FC236}">
              <a16:creationId xmlns:a16="http://schemas.microsoft.com/office/drawing/2014/main" id="{00000000-0008-0000-0000-0000582F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118" name="_x0000_t202" hidden="1">
          <a:extLst>
            <a:ext uri="{FF2B5EF4-FFF2-40B4-BE49-F238E27FC236}">
              <a16:creationId xmlns:a16="http://schemas.microsoft.com/office/drawing/2014/main" id="{00000000-0008-0000-0000-0000562F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116" name="_x0000_t202" hidden="1">
          <a:extLst>
            <a:ext uri="{FF2B5EF4-FFF2-40B4-BE49-F238E27FC236}">
              <a16:creationId xmlns:a16="http://schemas.microsoft.com/office/drawing/2014/main" id="{00000000-0008-0000-0000-0000542F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114" name="_x0000_t202" hidden="1">
          <a:extLst>
            <a:ext uri="{FF2B5EF4-FFF2-40B4-BE49-F238E27FC236}">
              <a16:creationId xmlns:a16="http://schemas.microsoft.com/office/drawing/2014/main" id="{00000000-0008-0000-0000-0000522F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112" name="_x0000_t202" hidden="1">
          <a:extLst>
            <a:ext uri="{FF2B5EF4-FFF2-40B4-BE49-F238E27FC236}">
              <a16:creationId xmlns:a16="http://schemas.microsoft.com/office/drawing/2014/main" id="{00000000-0008-0000-0000-0000502F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110" name="_x0000_t202" hidden="1">
          <a:extLst>
            <a:ext uri="{FF2B5EF4-FFF2-40B4-BE49-F238E27FC236}">
              <a16:creationId xmlns:a16="http://schemas.microsoft.com/office/drawing/2014/main" id="{00000000-0008-0000-0000-00004E2F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108" name="_x0000_t202" hidden="1">
          <a:extLst>
            <a:ext uri="{FF2B5EF4-FFF2-40B4-BE49-F238E27FC236}">
              <a16:creationId xmlns:a16="http://schemas.microsoft.com/office/drawing/2014/main" id="{00000000-0008-0000-0000-00004C2F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106" name="_x0000_t202" hidden="1">
          <a:extLst>
            <a:ext uri="{FF2B5EF4-FFF2-40B4-BE49-F238E27FC236}">
              <a16:creationId xmlns:a16="http://schemas.microsoft.com/office/drawing/2014/main" id="{00000000-0008-0000-0000-00004A2F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104" name="_x0000_t202" hidden="1">
          <a:extLst>
            <a:ext uri="{FF2B5EF4-FFF2-40B4-BE49-F238E27FC236}">
              <a16:creationId xmlns:a16="http://schemas.microsoft.com/office/drawing/2014/main" id="{00000000-0008-0000-0000-0000482F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102" name="_x0000_t202" hidden="1">
          <a:extLst>
            <a:ext uri="{FF2B5EF4-FFF2-40B4-BE49-F238E27FC236}">
              <a16:creationId xmlns:a16="http://schemas.microsoft.com/office/drawing/2014/main" id="{00000000-0008-0000-0000-0000462F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100" name="_x0000_t202" hidden="1">
          <a:extLst>
            <a:ext uri="{FF2B5EF4-FFF2-40B4-BE49-F238E27FC236}">
              <a16:creationId xmlns:a16="http://schemas.microsoft.com/office/drawing/2014/main" id="{00000000-0008-0000-0000-0000442F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098" name="_x0000_t202" hidden="1">
          <a:extLst>
            <a:ext uri="{FF2B5EF4-FFF2-40B4-BE49-F238E27FC236}">
              <a16:creationId xmlns:a16="http://schemas.microsoft.com/office/drawing/2014/main" id="{00000000-0008-0000-0000-0000422F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096" name="_x0000_t202" hidden="1">
          <a:extLst>
            <a:ext uri="{FF2B5EF4-FFF2-40B4-BE49-F238E27FC236}">
              <a16:creationId xmlns:a16="http://schemas.microsoft.com/office/drawing/2014/main" id="{00000000-0008-0000-0000-0000402F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094" name="_x0000_t202" hidden="1">
          <a:extLst>
            <a:ext uri="{FF2B5EF4-FFF2-40B4-BE49-F238E27FC236}">
              <a16:creationId xmlns:a16="http://schemas.microsoft.com/office/drawing/2014/main" id="{00000000-0008-0000-0000-00003E2F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092" name="_x0000_t202" hidden="1">
          <a:extLst>
            <a:ext uri="{FF2B5EF4-FFF2-40B4-BE49-F238E27FC236}">
              <a16:creationId xmlns:a16="http://schemas.microsoft.com/office/drawing/2014/main" id="{00000000-0008-0000-0000-00003C2F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090" name="_x0000_t202" hidden="1">
          <a:extLst>
            <a:ext uri="{FF2B5EF4-FFF2-40B4-BE49-F238E27FC236}">
              <a16:creationId xmlns:a16="http://schemas.microsoft.com/office/drawing/2014/main" id="{00000000-0008-0000-0000-00003A2F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088" name="_x0000_t202" hidden="1">
          <a:extLst>
            <a:ext uri="{FF2B5EF4-FFF2-40B4-BE49-F238E27FC236}">
              <a16:creationId xmlns:a16="http://schemas.microsoft.com/office/drawing/2014/main" id="{00000000-0008-0000-0000-0000382F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086" name="_x0000_t202" hidden="1">
          <a:extLst>
            <a:ext uri="{FF2B5EF4-FFF2-40B4-BE49-F238E27FC236}">
              <a16:creationId xmlns:a16="http://schemas.microsoft.com/office/drawing/2014/main" id="{00000000-0008-0000-0000-0000362F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084" name="_x0000_t202" hidden="1">
          <a:extLst>
            <a:ext uri="{FF2B5EF4-FFF2-40B4-BE49-F238E27FC236}">
              <a16:creationId xmlns:a16="http://schemas.microsoft.com/office/drawing/2014/main" id="{00000000-0008-0000-0000-0000342F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082" name="_x0000_t202" hidden="1">
          <a:extLst>
            <a:ext uri="{FF2B5EF4-FFF2-40B4-BE49-F238E27FC236}">
              <a16:creationId xmlns:a16="http://schemas.microsoft.com/office/drawing/2014/main" id="{00000000-0008-0000-0000-0000322F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080" name="_x0000_t202" hidden="1">
          <a:extLst>
            <a:ext uri="{FF2B5EF4-FFF2-40B4-BE49-F238E27FC236}">
              <a16:creationId xmlns:a16="http://schemas.microsoft.com/office/drawing/2014/main" id="{00000000-0008-0000-0000-0000302F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078" name="_x0000_t202" hidden="1">
          <a:extLst>
            <a:ext uri="{FF2B5EF4-FFF2-40B4-BE49-F238E27FC236}">
              <a16:creationId xmlns:a16="http://schemas.microsoft.com/office/drawing/2014/main" id="{00000000-0008-0000-0000-00002E2F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076" name="_x0000_t202" hidden="1">
          <a:extLst>
            <a:ext uri="{FF2B5EF4-FFF2-40B4-BE49-F238E27FC236}">
              <a16:creationId xmlns:a16="http://schemas.microsoft.com/office/drawing/2014/main" id="{00000000-0008-0000-0000-00002C2F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074" name="_x0000_t202" hidden="1">
          <a:extLst>
            <a:ext uri="{FF2B5EF4-FFF2-40B4-BE49-F238E27FC236}">
              <a16:creationId xmlns:a16="http://schemas.microsoft.com/office/drawing/2014/main" id="{00000000-0008-0000-0000-00002A2F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072" name="_x0000_t202" hidden="1">
          <a:extLst>
            <a:ext uri="{FF2B5EF4-FFF2-40B4-BE49-F238E27FC236}">
              <a16:creationId xmlns:a16="http://schemas.microsoft.com/office/drawing/2014/main" id="{00000000-0008-0000-0000-0000282F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070" name="_x0000_t202" hidden="1">
          <a:extLst>
            <a:ext uri="{FF2B5EF4-FFF2-40B4-BE49-F238E27FC236}">
              <a16:creationId xmlns:a16="http://schemas.microsoft.com/office/drawing/2014/main" id="{00000000-0008-0000-0000-0000262F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068" name="_x0000_t202" hidden="1">
          <a:extLst>
            <a:ext uri="{FF2B5EF4-FFF2-40B4-BE49-F238E27FC236}">
              <a16:creationId xmlns:a16="http://schemas.microsoft.com/office/drawing/2014/main" id="{00000000-0008-0000-0000-0000242F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066" name="_x0000_t202" hidden="1">
          <a:extLst>
            <a:ext uri="{FF2B5EF4-FFF2-40B4-BE49-F238E27FC236}">
              <a16:creationId xmlns:a16="http://schemas.microsoft.com/office/drawing/2014/main" id="{00000000-0008-0000-0000-0000222F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064" name="_x0000_t202" hidden="1">
          <a:extLst>
            <a:ext uri="{FF2B5EF4-FFF2-40B4-BE49-F238E27FC236}">
              <a16:creationId xmlns:a16="http://schemas.microsoft.com/office/drawing/2014/main" id="{00000000-0008-0000-0000-0000202F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062" name="_x0000_t202" hidden="1">
          <a:extLst>
            <a:ext uri="{FF2B5EF4-FFF2-40B4-BE49-F238E27FC236}">
              <a16:creationId xmlns:a16="http://schemas.microsoft.com/office/drawing/2014/main" id="{00000000-0008-0000-0000-00001E2F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060" name="_x0000_t202" hidden="1">
          <a:extLst>
            <a:ext uri="{FF2B5EF4-FFF2-40B4-BE49-F238E27FC236}">
              <a16:creationId xmlns:a16="http://schemas.microsoft.com/office/drawing/2014/main" id="{00000000-0008-0000-0000-00001C2F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058" name="_x0000_t202" hidden="1">
          <a:extLst>
            <a:ext uri="{FF2B5EF4-FFF2-40B4-BE49-F238E27FC236}">
              <a16:creationId xmlns:a16="http://schemas.microsoft.com/office/drawing/2014/main" id="{00000000-0008-0000-0000-00001A2F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056" name="_x0000_t202" hidden="1">
          <a:extLst>
            <a:ext uri="{FF2B5EF4-FFF2-40B4-BE49-F238E27FC236}">
              <a16:creationId xmlns:a16="http://schemas.microsoft.com/office/drawing/2014/main" id="{00000000-0008-0000-0000-0000182F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054" name="_x0000_t202" hidden="1">
          <a:extLst>
            <a:ext uri="{FF2B5EF4-FFF2-40B4-BE49-F238E27FC236}">
              <a16:creationId xmlns:a16="http://schemas.microsoft.com/office/drawing/2014/main" id="{00000000-0008-0000-0000-0000162F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052" name="_x0000_t202" hidden="1">
          <a:extLst>
            <a:ext uri="{FF2B5EF4-FFF2-40B4-BE49-F238E27FC236}">
              <a16:creationId xmlns:a16="http://schemas.microsoft.com/office/drawing/2014/main" id="{00000000-0008-0000-0000-0000142F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050" name="_x0000_t202" hidden="1">
          <a:extLst>
            <a:ext uri="{FF2B5EF4-FFF2-40B4-BE49-F238E27FC236}">
              <a16:creationId xmlns:a16="http://schemas.microsoft.com/office/drawing/2014/main" id="{00000000-0008-0000-0000-0000122F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048" name="_x0000_t202" hidden="1">
          <a:extLst>
            <a:ext uri="{FF2B5EF4-FFF2-40B4-BE49-F238E27FC236}">
              <a16:creationId xmlns:a16="http://schemas.microsoft.com/office/drawing/2014/main" id="{00000000-0008-0000-0000-0000102F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046" name="_x0000_t202" hidden="1">
          <a:extLst>
            <a:ext uri="{FF2B5EF4-FFF2-40B4-BE49-F238E27FC236}">
              <a16:creationId xmlns:a16="http://schemas.microsoft.com/office/drawing/2014/main" id="{00000000-0008-0000-0000-00000E2F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044" name="_x0000_t202" hidden="1">
          <a:extLst>
            <a:ext uri="{FF2B5EF4-FFF2-40B4-BE49-F238E27FC236}">
              <a16:creationId xmlns:a16="http://schemas.microsoft.com/office/drawing/2014/main" id="{00000000-0008-0000-0000-00000C2F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042" name="_x0000_t202" hidden="1">
          <a:extLst>
            <a:ext uri="{FF2B5EF4-FFF2-40B4-BE49-F238E27FC236}">
              <a16:creationId xmlns:a16="http://schemas.microsoft.com/office/drawing/2014/main" id="{00000000-0008-0000-0000-00000A2F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040" name="_x0000_t202" hidden="1">
          <a:extLst>
            <a:ext uri="{FF2B5EF4-FFF2-40B4-BE49-F238E27FC236}">
              <a16:creationId xmlns:a16="http://schemas.microsoft.com/office/drawing/2014/main" id="{00000000-0008-0000-0000-0000082F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038" name="_x0000_t202" hidden="1">
          <a:extLst>
            <a:ext uri="{FF2B5EF4-FFF2-40B4-BE49-F238E27FC236}">
              <a16:creationId xmlns:a16="http://schemas.microsoft.com/office/drawing/2014/main" id="{00000000-0008-0000-0000-0000062F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036" name="_x0000_t202" hidden="1">
          <a:extLst>
            <a:ext uri="{FF2B5EF4-FFF2-40B4-BE49-F238E27FC236}">
              <a16:creationId xmlns:a16="http://schemas.microsoft.com/office/drawing/2014/main" id="{00000000-0008-0000-0000-0000042F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034" name="_x0000_t202" hidden="1">
          <a:extLst>
            <a:ext uri="{FF2B5EF4-FFF2-40B4-BE49-F238E27FC236}">
              <a16:creationId xmlns:a16="http://schemas.microsoft.com/office/drawing/2014/main" id="{00000000-0008-0000-0000-0000022F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032" name="_x0000_t202" hidden="1">
          <a:extLst>
            <a:ext uri="{FF2B5EF4-FFF2-40B4-BE49-F238E27FC236}">
              <a16:creationId xmlns:a16="http://schemas.microsoft.com/office/drawing/2014/main" id="{00000000-0008-0000-0000-0000002F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030" name="_x0000_t202" hidden="1">
          <a:extLst>
            <a:ext uri="{FF2B5EF4-FFF2-40B4-BE49-F238E27FC236}">
              <a16:creationId xmlns:a16="http://schemas.microsoft.com/office/drawing/2014/main" id="{00000000-0008-0000-0000-0000FE2E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028" name="_x0000_t202" hidden="1">
          <a:extLst>
            <a:ext uri="{FF2B5EF4-FFF2-40B4-BE49-F238E27FC236}">
              <a16:creationId xmlns:a16="http://schemas.microsoft.com/office/drawing/2014/main" id="{00000000-0008-0000-0000-0000FC2E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026" name="_x0000_t202" hidden="1">
          <a:extLst>
            <a:ext uri="{FF2B5EF4-FFF2-40B4-BE49-F238E27FC236}">
              <a16:creationId xmlns:a16="http://schemas.microsoft.com/office/drawing/2014/main" id="{00000000-0008-0000-0000-0000FA2E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024" name="_x0000_t202" hidden="1">
          <a:extLst>
            <a:ext uri="{FF2B5EF4-FFF2-40B4-BE49-F238E27FC236}">
              <a16:creationId xmlns:a16="http://schemas.microsoft.com/office/drawing/2014/main" id="{00000000-0008-0000-0000-0000F82E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022" name="_x0000_t202" hidden="1">
          <a:extLst>
            <a:ext uri="{FF2B5EF4-FFF2-40B4-BE49-F238E27FC236}">
              <a16:creationId xmlns:a16="http://schemas.microsoft.com/office/drawing/2014/main" id="{00000000-0008-0000-0000-0000F62E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020" name="_x0000_t202" hidden="1">
          <a:extLst>
            <a:ext uri="{FF2B5EF4-FFF2-40B4-BE49-F238E27FC236}">
              <a16:creationId xmlns:a16="http://schemas.microsoft.com/office/drawing/2014/main" id="{00000000-0008-0000-0000-0000F42E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018" name="_x0000_t202" hidden="1">
          <a:extLst>
            <a:ext uri="{FF2B5EF4-FFF2-40B4-BE49-F238E27FC236}">
              <a16:creationId xmlns:a16="http://schemas.microsoft.com/office/drawing/2014/main" id="{00000000-0008-0000-0000-0000F22E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016" name="_x0000_t202" hidden="1">
          <a:extLst>
            <a:ext uri="{FF2B5EF4-FFF2-40B4-BE49-F238E27FC236}">
              <a16:creationId xmlns:a16="http://schemas.microsoft.com/office/drawing/2014/main" id="{00000000-0008-0000-0000-0000F02E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014" name="_x0000_t202" hidden="1">
          <a:extLst>
            <a:ext uri="{FF2B5EF4-FFF2-40B4-BE49-F238E27FC236}">
              <a16:creationId xmlns:a16="http://schemas.microsoft.com/office/drawing/2014/main" id="{00000000-0008-0000-0000-0000EE2E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012" name="_x0000_t202" hidden="1">
          <a:extLst>
            <a:ext uri="{FF2B5EF4-FFF2-40B4-BE49-F238E27FC236}">
              <a16:creationId xmlns:a16="http://schemas.microsoft.com/office/drawing/2014/main" id="{00000000-0008-0000-0000-0000EC2E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010" name="_x0000_t202" hidden="1">
          <a:extLst>
            <a:ext uri="{FF2B5EF4-FFF2-40B4-BE49-F238E27FC236}">
              <a16:creationId xmlns:a16="http://schemas.microsoft.com/office/drawing/2014/main" id="{00000000-0008-0000-0000-0000EA2E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008" name="_x0000_t202" hidden="1">
          <a:extLst>
            <a:ext uri="{FF2B5EF4-FFF2-40B4-BE49-F238E27FC236}">
              <a16:creationId xmlns:a16="http://schemas.microsoft.com/office/drawing/2014/main" id="{00000000-0008-0000-0000-0000E82E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006" name="_x0000_t202" hidden="1">
          <a:extLst>
            <a:ext uri="{FF2B5EF4-FFF2-40B4-BE49-F238E27FC236}">
              <a16:creationId xmlns:a16="http://schemas.microsoft.com/office/drawing/2014/main" id="{00000000-0008-0000-0000-0000E62E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004" name="_x0000_t202" hidden="1">
          <a:extLst>
            <a:ext uri="{FF2B5EF4-FFF2-40B4-BE49-F238E27FC236}">
              <a16:creationId xmlns:a16="http://schemas.microsoft.com/office/drawing/2014/main" id="{00000000-0008-0000-0000-0000E42E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002" name="_x0000_t202" hidden="1">
          <a:extLst>
            <a:ext uri="{FF2B5EF4-FFF2-40B4-BE49-F238E27FC236}">
              <a16:creationId xmlns:a16="http://schemas.microsoft.com/office/drawing/2014/main" id="{00000000-0008-0000-0000-0000E22E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000" name="_x0000_t202" hidden="1">
          <a:extLst>
            <a:ext uri="{FF2B5EF4-FFF2-40B4-BE49-F238E27FC236}">
              <a16:creationId xmlns:a16="http://schemas.microsoft.com/office/drawing/2014/main" id="{00000000-0008-0000-0000-0000E02E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998" name="_x0000_t202" hidden="1">
          <a:extLst>
            <a:ext uri="{FF2B5EF4-FFF2-40B4-BE49-F238E27FC236}">
              <a16:creationId xmlns:a16="http://schemas.microsoft.com/office/drawing/2014/main" id="{00000000-0008-0000-0000-0000DE2E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996" name="_x0000_t202" hidden="1">
          <a:extLst>
            <a:ext uri="{FF2B5EF4-FFF2-40B4-BE49-F238E27FC236}">
              <a16:creationId xmlns:a16="http://schemas.microsoft.com/office/drawing/2014/main" id="{00000000-0008-0000-0000-0000DC2E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994" name="_x0000_t202" hidden="1">
          <a:extLst>
            <a:ext uri="{FF2B5EF4-FFF2-40B4-BE49-F238E27FC236}">
              <a16:creationId xmlns:a16="http://schemas.microsoft.com/office/drawing/2014/main" id="{00000000-0008-0000-0000-0000DA2E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992" name="_x0000_t202" hidden="1">
          <a:extLst>
            <a:ext uri="{FF2B5EF4-FFF2-40B4-BE49-F238E27FC236}">
              <a16:creationId xmlns:a16="http://schemas.microsoft.com/office/drawing/2014/main" id="{00000000-0008-0000-0000-0000D82E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990" name="_x0000_t202" hidden="1">
          <a:extLst>
            <a:ext uri="{FF2B5EF4-FFF2-40B4-BE49-F238E27FC236}">
              <a16:creationId xmlns:a16="http://schemas.microsoft.com/office/drawing/2014/main" id="{00000000-0008-0000-0000-0000D62E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988" name="_x0000_t202" hidden="1">
          <a:extLst>
            <a:ext uri="{FF2B5EF4-FFF2-40B4-BE49-F238E27FC236}">
              <a16:creationId xmlns:a16="http://schemas.microsoft.com/office/drawing/2014/main" id="{00000000-0008-0000-0000-0000D42E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986" name="_x0000_t202" hidden="1">
          <a:extLst>
            <a:ext uri="{FF2B5EF4-FFF2-40B4-BE49-F238E27FC236}">
              <a16:creationId xmlns:a16="http://schemas.microsoft.com/office/drawing/2014/main" id="{00000000-0008-0000-0000-0000D22E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984" name="_x0000_t202" hidden="1">
          <a:extLst>
            <a:ext uri="{FF2B5EF4-FFF2-40B4-BE49-F238E27FC236}">
              <a16:creationId xmlns:a16="http://schemas.microsoft.com/office/drawing/2014/main" id="{00000000-0008-0000-0000-0000D02E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982" name="_x0000_t202" hidden="1">
          <a:extLst>
            <a:ext uri="{FF2B5EF4-FFF2-40B4-BE49-F238E27FC236}">
              <a16:creationId xmlns:a16="http://schemas.microsoft.com/office/drawing/2014/main" id="{00000000-0008-0000-0000-0000CE2E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980" name="_x0000_t202" hidden="1">
          <a:extLst>
            <a:ext uri="{FF2B5EF4-FFF2-40B4-BE49-F238E27FC236}">
              <a16:creationId xmlns:a16="http://schemas.microsoft.com/office/drawing/2014/main" id="{00000000-0008-0000-0000-0000CC2E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978" name="_x0000_t202" hidden="1">
          <a:extLst>
            <a:ext uri="{FF2B5EF4-FFF2-40B4-BE49-F238E27FC236}">
              <a16:creationId xmlns:a16="http://schemas.microsoft.com/office/drawing/2014/main" id="{00000000-0008-0000-0000-0000CA2E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976" name="_x0000_t202" hidden="1">
          <a:extLst>
            <a:ext uri="{FF2B5EF4-FFF2-40B4-BE49-F238E27FC236}">
              <a16:creationId xmlns:a16="http://schemas.microsoft.com/office/drawing/2014/main" id="{00000000-0008-0000-0000-0000C82E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974" name="_x0000_t202" hidden="1">
          <a:extLst>
            <a:ext uri="{FF2B5EF4-FFF2-40B4-BE49-F238E27FC236}">
              <a16:creationId xmlns:a16="http://schemas.microsoft.com/office/drawing/2014/main" id="{00000000-0008-0000-0000-0000C62E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972" name="_x0000_t202" hidden="1">
          <a:extLst>
            <a:ext uri="{FF2B5EF4-FFF2-40B4-BE49-F238E27FC236}">
              <a16:creationId xmlns:a16="http://schemas.microsoft.com/office/drawing/2014/main" id="{00000000-0008-0000-0000-0000C42E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970" name="_x0000_t202" hidden="1">
          <a:extLst>
            <a:ext uri="{FF2B5EF4-FFF2-40B4-BE49-F238E27FC236}">
              <a16:creationId xmlns:a16="http://schemas.microsoft.com/office/drawing/2014/main" id="{00000000-0008-0000-0000-0000C22E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968" name="_x0000_t202" hidden="1">
          <a:extLst>
            <a:ext uri="{FF2B5EF4-FFF2-40B4-BE49-F238E27FC236}">
              <a16:creationId xmlns:a16="http://schemas.microsoft.com/office/drawing/2014/main" id="{00000000-0008-0000-0000-0000C02E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966" name="_x0000_t202" hidden="1">
          <a:extLst>
            <a:ext uri="{FF2B5EF4-FFF2-40B4-BE49-F238E27FC236}">
              <a16:creationId xmlns:a16="http://schemas.microsoft.com/office/drawing/2014/main" id="{00000000-0008-0000-0000-0000BE2E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964" name="_x0000_t202" hidden="1">
          <a:extLst>
            <a:ext uri="{FF2B5EF4-FFF2-40B4-BE49-F238E27FC236}">
              <a16:creationId xmlns:a16="http://schemas.microsoft.com/office/drawing/2014/main" id="{00000000-0008-0000-0000-0000BC2E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962" name="_x0000_t202" hidden="1">
          <a:extLst>
            <a:ext uri="{FF2B5EF4-FFF2-40B4-BE49-F238E27FC236}">
              <a16:creationId xmlns:a16="http://schemas.microsoft.com/office/drawing/2014/main" id="{00000000-0008-0000-0000-0000BA2E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960" name="_x0000_t202" hidden="1">
          <a:extLst>
            <a:ext uri="{FF2B5EF4-FFF2-40B4-BE49-F238E27FC236}">
              <a16:creationId xmlns:a16="http://schemas.microsoft.com/office/drawing/2014/main" id="{00000000-0008-0000-0000-0000B82E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958" name="_x0000_t202" hidden="1">
          <a:extLst>
            <a:ext uri="{FF2B5EF4-FFF2-40B4-BE49-F238E27FC236}">
              <a16:creationId xmlns:a16="http://schemas.microsoft.com/office/drawing/2014/main" id="{00000000-0008-0000-0000-0000B62E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956" name="_x0000_t202" hidden="1">
          <a:extLst>
            <a:ext uri="{FF2B5EF4-FFF2-40B4-BE49-F238E27FC236}">
              <a16:creationId xmlns:a16="http://schemas.microsoft.com/office/drawing/2014/main" id="{00000000-0008-0000-0000-0000B42E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954" name="_x0000_t202" hidden="1">
          <a:extLst>
            <a:ext uri="{FF2B5EF4-FFF2-40B4-BE49-F238E27FC236}">
              <a16:creationId xmlns:a16="http://schemas.microsoft.com/office/drawing/2014/main" id="{00000000-0008-0000-0000-0000B22E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952" name="_x0000_t202" hidden="1">
          <a:extLst>
            <a:ext uri="{FF2B5EF4-FFF2-40B4-BE49-F238E27FC236}">
              <a16:creationId xmlns:a16="http://schemas.microsoft.com/office/drawing/2014/main" id="{00000000-0008-0000-0000-0000B02E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950" name="_x0000_t202" hidden="1">
          <a:extLst>
            <a:ext uri="{FF2B5EF4-FFF2-40B4-BE49-F238E27FC236}">
              <a16:creationId xmlns:a16="http://schemas.microsoft.com/office/drawing/2014/main" id="{00000000-0008-0000-0000-0000AE2E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948" name="_x0000_t202" hidden="1">
          <a:extLst>
            <a:ext uri="{FF2B5EF4-FFF2-40B4-BE49-F238E27FC236}">
              <a16:creationId xmlns:a16="http://schemas.microsoft.com/office/drawing/2014/main" id="{00000000-0008-0000-0000-0000AC2E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946" name="_x0000_t202" hidden="1">
          <a:extLst>
            <a:ext uri="{FF2B5EF4-FFF2-40B4-BE49-F238E27FC236}">
              <a16:creationId xmlns:a16="http://schemas.microsoft.com/office/drawing/2014/main" id="{00000000-0008-0000-0000-0000AA2E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944" name="_x0000_t202" hidden="1">
          <a:extLst>
            <a:ext uri="{FF2B5EF4-FFF2-40B4-BE49-F238E27FC236}">
              <a16:creationId xmlns:a16="http://schemas.microsoft.com/office/drawing/2014/main" id="{00000000-0008-0000-0000-0000A82E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942" name="_x0000_t202" hidden="1">
          <a:extLst>
            <a:ext uri="{FF2B5EF4-FFF2-40B4-BE49-F238E27FC236}">
              <a16:creationId xmlns:a16="http://schemas.microsoft.com/office/drawing/2014/main" id="{00000000-0008-0000-0000-0000A62E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940" name="_x0000_t202" hidden="1">
          <a:extLst>
            <a:ext uri="{FF2B5EF4-FFF2-40B4-BE49-F238E27FC236}">
              <a16:creationId xmlns:a16="http://schemas.microsoft.com/office/drawing/2014/main" id="{00000000-0008-0000-0000-0000A42E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938" name="_x0000_t202" hidden="1">
          <a:extLst>
            <a:ext uri="{FF2B5EF4-FFF2-40B4-BE49-F238E27FC236}">
              <a16:creationId xmlns:a16="http://schemas.microsoft.com/office/drawing/2014/main" id="{00000000-0008-0000-0000-0000A22E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936" name="_x0000_t202" hidden="1">
          <a:extLst>
            <a:ext uri="{FF2B5EF4-FFF2-40B4-BE49-F238E27FC236}">
              <a16:creationId xmlns:a16="http://schemas.microsoft.com/office/drawing/2014/main" id="{00000000-0008-0000-0000-0000A02E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934" name="_x0000_t202" hidden="1">
          <a:extLst>
            <a:ext uri="{FF2B5EF4-FFF2-40B4-BE49-F238E27FC236}">
              <a16:creationId xmlns:a16="http://schemas.microsoft.com/office/drawing/2014/main" id="{00000000-0008-0000-0000-00009E2E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932" name="_x0000_t202" hidden="1">
          <a:extLst>
            <a:ext uri="{FF2B5EF4-FFF2-40B4-BE49-F238E27FC236}">
              <a16:creationId xmlns:a16="http://schemas.microsoft.com/office/drawing/2014/main" id="{00000000-0008-0000-0000-00009C2E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930" name="_x0000_t202" hidden="1">
          <a:extLst>
            <a:ext uri="{FF2B5EF4-FFF2-40B4-BE49-F238E27FC236}">
              <a16:creationId xmlns:a16="http://schemas.microsoft.com/office/drawing/2014/main" id="{00000000-0008-0000-0000-00009A2E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928" name="_x0000_t202" hidden="1">
          <a:extLst>
            <a:ext uri="{FF2B5EF4-FFF2-40B4-BE49-F238E27FC236}">
              <a16:creationId xmlns:a16="http://schemas.microsoft.com/office/drawing/2014/main" id="{00000000-0008-0000-0000-0000982E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926" name="_x0000_t202" hidden="1">
          <a:extLst>
            <a:ext uri="{FF2B5EF4-FFF2-40B4-BE49-F238E27FC236}">
              <a16:creationId xmlns:a16="http://schemas.microsoft.com/office/drawing/2014/main" id="{00000000-0008-0000-0000-0000962E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924" name="_x0000_t202" hidden="1">
          <a:extLst>
            <a:ext uri="{FF2B5EF4-FFF2-40B4-BE49-F238E27FC236}">
              <a16:creationId xmlns:a16="http://schemas.microsoft.com/office/drawing/2014/main" id="{00000000-0008-0000-0000-0000942E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922" name="_x0000_t202" hidden="1">
          <a:extLst>
            <a:ext uri="{FF2B5EF4-FFF2-40B4-BE49-F238E27FC236}">
              <a16:creationId xmlns:a16="http://schemas.microsoft.com/office/drawing/2014/main" id="{00000000-0008-0000-0000-0000922E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920" name="_x0000_t202" hidden="1">
          <a:extLst>
            <a:ext uri="{FF2B5EF4-FFF2-40B4-BE49-F238E27FC236}">
              <a16:creationId xmlns:a16="http://schemas.microsoft.com/office/drawing/2014/main" id="{00000000-0008-0000-0000-0000902E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918" name="_x0000_t202" hidden="1">
          <a:extLst>
            <a:ext uri="{FF2B5EF4-FFF2-40B4-BE49-F238E27FC236}">
              <a16:creationId xmlns:a16="http://schemas.microsoft.com/office/drawing/2014/main" id="{00000000-0008-0000-0000-00008E2E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916" name="_x0000_t202" hidden="1">
          <a:extLst>
            <a:ext uri="{FF2B5EF4-FFF2-40B4-BE49-F238E27FC236}">
              <a16:creationId xmlns:a16="http://schemas.microsoft.com/office/drawing/2014/main" id="{00000000-0008-0000-0000-00008C2E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914" name="_x0000_t202" hidden="1">
          <a:extLst>
            <a:ext uri="{FF2B5EF4-FFF2-40B4-BE49-F238E27FC236}">
              <a16:creationId xmlns:a16="http://schemas.microsoft.com/office/drawing/2014/main" id="{00000000-0008-0000-0000-00008A2E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912" name="_x0000_t202" hidden="1">
          <a:extLst>
            <a:ext uri="{FF2B5EF4-FFF2-40B4-BE49-F238E27FC236}">
              <a16:creationId xmlns:a16="http://schemas.microsoft.com/office/drawing/2014/main" id="{00000000-0008-0000-0000-0000882E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910" name="_x0000_t202" hidden="1">
          <a:extLst>
            <a:ext uri="{FF2B5EF4-FFF2-40B4-BE49-F238E27FC236}">
              <a16:creationId xmlns:a16="http://schemas.microsoft.com/office/drawing/2014/main" id="{00000000-0008-0000-0000-0000862E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908" name="_x0000_t202" hidden="1">
          <a:extLst>
            <a:ext uri="{FF2B5EF4-FFF2-40B4-BE49-F238E27FC236}">
              <a16:creationId xmlns:a16="http://schemas.microsoft.com/office/drawing/2014/main" id="{00000000-0008-0000-0000-0000842E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906" name="_x0000_t202" hidden="1">
          <a:extLst>
            <a:ext uri="{FF2B5EF4-FFF2-40B4-BE49-F238E27FC236}">
              <a16:creationId xmlns:a16="http://schemas.microsoft.com/office/drawing/2014/main" id="{00000000-0008-0000-0000-0000822E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904" name="_x0000_t202" hidden="1">
          <a:extLst>
            <a:ext uri="{FF2B5EF4-FFF2-40B4-BE49-F238E27FC236}">
              <a16:creationId xmlns:a16="http://schemas.microsoft.com/office/drawing/2014/main" id="{00000000-0008-0000-0000-0000802E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902" name="_x0000_t202" hidden="1">
          <a:extLst>
            <a:ext uri="{FF2B5EF4-FFF2-40B4-BE49-F238E27FC236}">
              <a16:creationId xmlns:a16="http://schemas.microsoft.com/office/drawing/2014/main" id="{00000000-0008-0000-0000-00007E2E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900" name="_x0000_t202" hidden="1">
          <a:extLst>
            <a:ext uri="{FF2B5EF4-FFF2-40B4-BE49-F238E27FC236}">
              <a16:creationId xmlns:a16="http://schemas.microsoft.com/office/drawing/2014/main" id="{00000000-0008-0000-0000-00007C2E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898" name="_x0000_t202" hidden="1">
          <a:extLst>
            <a:ext uri="{FF2B5EF4-FFF2-40B4-BE49-F238E27FC236}">
              <a16:creationId xmlns:a16="http://schemas.microsoft.com/office/drawing/2014/main" id="{00000000-0008-0000-0000-00007A2E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896" name="_x0000_t202" hidden="1">
          <a:extLst>
            <a:ext uri="{FF2B5EF4-FFF2-40B4-BE49-F238E27FC236}">
              <a16:creationId xmlns:a16="http://schemas.microsoft.com/office/drawing/2014/main" id="{00000000-0008-0000-0000-0000782E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894" name="_x0000_t202" hidden="1">
          <a:extLst>
            <a:ext uri="{FF2B5EF4-FFF2-40B4-BE49-F238E27FC236}">
              <a16:creationId xmlns:a16="http://schemas.microsoft.com/office/drawing/2014/main" id="{00000000-0008-0000-0000-0000762E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892" name="_x0000_t202" hidden="1">
          <a:extLst>
            <a:ext uri="{FF2B5EF4-FFF2-40B4-BE49-F238E27FC236}">
              <a16:creationId xmlns:a16="http://schemas.microsoft.com/office/drawing/2014/main" id="{00000000-0008-0000-0000-0000742E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890" name="_x0000_t202" hidden="1">
          <a:extLst>
            <a:ext uri="{FF2B5EF4-FFF2-40B4-BE49-F238E27FC236}">
              <a16:creationId xmlns:a16="http://schemas.microsoft.com/office/drawing/2014/main" id="{00000000-0008-0000-0000-0000722E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888" name="_x0000_t202" hidden="1">
          <a:extLst>
            <a:ext uri="{FF2B5EF4-FFF2-40B4-BE49-F238E27FC236}">
              <a16:creationId xmlns:a16="http://schemas.microsoft.com/office/drawing/2014/main" id="{00000000-0008-0000-0000-0000702E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886" name="_x0000_t202" hidden="1">
          <a:extLst>
            <a:ext uri="{FF2B5EF4-FFF2-40B4-BE49-F238E27FC236}">
              <a16:creationId xmlns:a16="http://schemas.microsoft.com/office/drawing/2014/main" id="{00000000-0008-0000-0000-00006E2E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884" name="_x0000_t202" hidden="1">
          <a:extLst>
            <a:ext uri="{FF2B5EF4-FFF2-40B4-BE49-F238E27FC236}">
              <a16:creationId xmlns:a16="http://schemas.microsoft.com/office/drawing/2014/main" id="{00000000-0008-0000-0000-00006C2E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882" name="_x0000_t202" hidden="1">
          <a:extLst>
            <a:ext uri="{FF2B5EF4-FFF2-40B4-BE49-F238E27FC236}">
              <a16:creationId xmlns:a16="http://schemas.microsoft.com/office/drawing/2014/main" id="{00000000-0008-0000-0000-00006A2E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880" name="_x0000_t202" hidden="1">
          <a:extLst>
            <a:ext uri="{FF2B5EF4-FFF2-40B4-BE49-F238E27FC236}">
              <a16:creationId xmlns:a16="http://schemas.microsoft.com/office/drawing/2014/main" id="{00000000-0008-0000-0000-0000682E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878" name="_x0000_t202" hidden="1">
          <a:extLst>
            <a:ext uri="{FF2B5EF4-FFF2-40B4-BE49-F238E27FC236}">
              <a16:creationId xmlns:a16="http://schemas.microsoft.com/office/drawing/2014/main" id="{00000000-0008-0000-0000-0000662E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876" name="_x0000_t202" hidden="1">
          <a:extLst>
            <a:ext uri="{FF2B5EF4-FFF2-40B4-BE49-F238E27FC236}">
              <a16:creationId xmlns:a16="http://schemas.microsoft.com/office/drawing/2014/main" id="{00000000-0008-0000-0000-0000642E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874" name="_x0000_t202" hidden="1">
          <a:extLst>
            <a:ext uri="{FF2B5EF4-FFF2-40B4-BE49-F238E27FC236}">
              <a16:creationId xmlns:a16="http://schemas.microsoft.com/office/drawing/2014/main" id="{00000000-0008-0000-0000-0000622E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872" name="_x0000_t202" hidden="1">
          <a:extLst>
            <a:ext uri="{FF2B5EF4-FFF2-40B4-BE49-F238E27FC236}">
              <a16:creationId xmlns:a16="http://schemas.microsoft.com/office/drawing/2014/main" id="{00000000-0008-0000-0000-0000602E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870" name="_x0000_t202" hidden="1">
          <a:extLst>
            <a:ext uri="{FF2B5EF4-FFF2-40B4-BE49-F238E27FC236}">
              <a16:creationId xmlns:a16="http://schemas.microsoft.com/office/drawing/2014/main" id="{00000000-0008-0000-0000-00005E2E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868" name="_x0000_t202" hidden="1">
          <a:extLst>
            <a:ext uri="{FF2B5EF4-FFF2-40B4-BE49-F238E27FC236}">
              <a16:creationId xmlns:a16="http://schemas.microsoft.com/office/drawing/2014/main" id="{00000000-0008-0000-0000-00005C2E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866" name="_x0000_t202" hidden="1">
          <a:extLst>
            <a:ext uri="{FF2B5EF4-FFF2-40B4-BE49-F238E27FC236}">
              <a16:creationId xmlns:a16="http://schemas.microsoft.com/office/drawing/2014/main" id="{00000000-0008-0000-0000-00005A2E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864" name="_x0000_t202" hidden="1">
          <a:extLst>
            <a:ext uri="{FF2B5EF4-FFF2-40B4-BE49-F238E27FC236}">
              <a16:creationId xmlns:a16="http://schemas.microsoft.com/office/drawing/2014/main" id="{00000000-0008-0000-0000-0000582E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862" name="_x0000_t202" hidden="1">
          <a:extLst>
            <a:ext uri="{FF2B5EF4-FFF2-40B4-BE49-F238E27FC236}">
              <a16:creationId xmlns:a16="http://schemas.microsoft.com/office/drawing/2014/main" id="{00000000-0008-0000-0000-0000562E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860" name="_x0000_t202" hidden="1">
          <a:extLst>
            <a:ext uri="{FF2B5EF4-FFF2-40B4-BE49-F238E27FC236}">
              <a16:creationId xmlns:a16="http://schemas.microsoft.com/office/drawing/2014/main" id="{00000000-0008-0000-0000-0000542E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858" name="_x0000_t202" hidden="1">
          <a:extLst>
            <a:ext uri="{FF2B5EF4-FFF2-40B4-BE49-F238E27FC236}">
              <a16:creationId xmlns:a16="http://schemas.microsoft.com/office/drawing/2014/main" id="{00000000-0008-0000-0000-0000522E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856" name="_x0000_t202" hidden="1">
          <a:extLst>
            <a:ext uri="{FF2B5EF4-FFF2-40B4-BE49-F238E27FC236}">
              <a16:creationId xmlns:a16="http://schemas.microsoft.com/office/drawing/2014/main" id="{00000000-0008-0000-0000-0000502E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854" name="_x0000_t202" hidden="1">
          <a:extLst>
            <a:ext uri="{FF2B5EF4-FFF2-40B4-BE49-F238E27FC236}">
              <a16:creationId xmlns:a16="http://schemas.microsoft.com/office/drawing/2014/main" id="{00000000-0008-0000-0000-00004E2E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852" name="_x0000_t202" hidden="1">
          <a:extLst>
            <a:ext uri="{FF2B5EF4-FFF2-40B4-BE49-F238E27FC236}">
              <a16:creationId xmlns:a16="http://schemas.microsoft.com/office/drawing/2014/main" id="{00000000-0008-0000-0000-00004C2E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850" name="_x0000_t202" hidden="1">
          <a:extLst>
            <a:ext uri="{FF2B5EF4-FFF2-40B4-BE49-F238E27FC236}">
              <a16:creationId xmlns:a16="http://schemas.microsoft.com/office/drawing/2014/main" id="{00000000-0008-0000-0000-00004A2E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848" name="_x0000_t202" hidden="1">
          <a:extLst>
            <a:ext uri="{FF2B5EF4-FFF2-40B4-BE49-F238E27FC236}">
              <a16:creationId xmlns:a16="http://schemas.microsoft.com/office/drawing/2014/main" id="{00000000-0008-0000-0000-0000482E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846" name="_x0000_t202" hidden="1">
          <a:extLst>
            <a:ext uri="{FF2B5EF4-FFF2-40B4-BE49-F238E27FC236}">
              <a16:creationId xmlns:a16="http://schemas.microsoft.com/office/drawing/2014/main" id="{00000000-0008-0000-0000-0000462E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844" name="_x0000_t202" hidden="1">
          <a:extLst>
            <a:ext uri="{FF2B5EF4-FFF2-40B4-BE49-F238E27FC236}">
              <a16:creationId xmlns:a16="http://schemas.microsoft.com/office/drawing/2014/main" id="{00000000-0008-0000-0000-0000442E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842" name="_x0000_t202" hidden="1">
          <a:extLst>
            <a:ext uri="{FF2B5EF4-FFF2-40B4-BE49-F238E27FC236}">
              <a16:creationId xmlns:a16="http://schemas.microsoft.com/office/drawing/2014/main" id="{00000000-0008-0000-0000-0000422E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840" name="_x0000_t202" hidden="1">
          <a:extLst>
            <a:ext uri="{FF2B5EF4-FFF2-40B4-BE49-F238E27FC236}">
              <a16:creationId xmlns:a16="http://schemas.microsoft.com/office/drawing/2014/main" id="{00000000-0008-0000-0000-0000402E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838" name="_x0000_t202" hidden="1">
          <a:extLst>
            <a:ext uri="{FF2B5EF4-FFF2-40B4-BE49-F238E27FC236}">
              <a16:creationId xmlns:a16="http://schemas.microsoft.com/office/drawing/2014/main" id="{00000000-0008-0000-0000-00003E2E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836" name="_x0000_t202" hidden="1">
          <a:extLst>
            <a:ext uri="{FF2B5EF4-FFF2-40B4-BE49-F238E27FC236}">
              <a16:creationId xmlns:a16="http://schemas.microsoft.com/office/drawing/2014/main" id="{00000000-0008-0000-0000-00003C2E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834" name="_x0000_t202" hidden="1">
          <a:extLst>
            <a:ext uri="{FF2B5EF4-FFF2-40B4-BE49-F238E27FC236}">
              <a16:creationId xmlns:a16="http://schemas.microsoft.com/office/drawing/2014/main" id="{00000000-0008-0000-0000-00003A2E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832" name="_x0000_t202" hidden="1">
          <a:extLst>
            <a:ext uri="{FF2B5EF4-FFF2-40B4-BE49-F238E27FC236}">
              <a16:creationId xmlns:a16="http://schemas.microsoft.com/office/drawing/2014/main" id="{00000000-0008-0000-0000-0000382E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830" name="_x0000_t202" hidden="1">
          <a:extLst>
            <a:ext uri="{FF2B5EF4-FFF2-40B4-BE49-F238E27FC236}">
              <a16:creationId xmlns:a16="http://schemas.microsoft.com/office/drawing/2014/main" id="{00000000-0008-0000-0000-0000362E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828" name="_x0000_t202" hidden="1">
          <a:extLst>
            <a:ext uri="{FF2B5EF4-FFF2-40B4-BE49-F238E27FC236}">
              <a16:creationId xmlns:a16="http://schemas.microsoft.com/office/drawing/2014/main" id="{00000000-0008-0000-0000-0000342E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826" name="_x0000_t202" hidden="1">
          <a:extLst>
            <a:ext uri="{FF2B5EF4-FFF2-40B4-BE49-F238E27FC236}">
              <a16:creationId xmlns:a16="http://schemas.microsoft.com/office/drawing/2014/main" id="{00000000-0008-0000-0000-0000322E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824" name="_x0000_t202" hidden="1">
          <a:extLst>
            <a:ext uri="{FF2B5EF4-FFF2-40B4-BE49-F238E27FC236}">
              <a16:creationId xmlns:a16="http://schemas.microsoft.com/office/drawing/2014/main" id="{00000000-0008-0000-0000-0000302E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822" name="_x0000_t202" hidden="1">
          <a:extLst>
            <a:ext uri="{FF2B5EF4-FFF2-40B4-BE49-F238E27FC236}">
              <a16:creationId xmlns:a16="http://schemas.microsoft.com/office/drawing/2014/main" id="{00000000-0008-0000-0000-00002E2E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820" name="_x0000_t202" hidden="1">
          <a:extLst>
            <a:ext uri="{FF2B5EF4-FFF2-40B4-BE49-F238E27FC236}">
              <a16:creationId xmlns:a16="http://schemas.microsoft.com/office/drawing/2014/main" id="{00000000-0008-0000-0000-00002C2E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818" name="_x0000_t202" hidden="1">
          <a:extLst>
            <a:ext uri="{FF2B5EF4-FFF2-40B4-BE49-F238E27FC236}">
              <a16:creationId xmlns:a16="http://schemas.microsoft.com/office/drawing/2014/main" id="{00000000-0008-0000-0000-00002A2E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816" name="_x0000_t202" hidden="1">
          <a:extLst>
            <a:ext uri="{FF2B5EF4-FFF2-40B4-BE49-F238E27FC236}">
              <a16:creationId xmlns:a16="http://schemas.microsoft.com/office/drawing/2014/main" id="{00000000-0008-0000-0000-0000282E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814" name="_x0000_t202" hidden="1">
          <a:extLst>
            <a:ext uri="{FF2B5EF4-FFF2-40B4-BE49-F238E27FC236}">
              <a16:creationId xmlns:a16="http://schemas.microsoft.com/office/drawing/2014/main" id="{00000000-0008-0000-0000-0000262E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812" name="_x0000_t202" hidden="1">
          <a:extLst>
            <a:ext uri="{FF2B5EF4-FFF2-40B4-BE49-F238E27FC236}">
              <a16:creationId xmlns:a16="http://schemas.microsoft.com/office/drawing/2014/main" id="{00000000-0008-0000-0000-0000242E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810" name="_x0000_t202" hidden="1">
          <a:extLst>
            <a:ext uri="{FF2B5EF4-FFF2-40B4-BE49-F238E27FC236}">
              <a16:creationId xmlns:a16="http://schemas.microsoft.com/office/drawing/2014/main" id="{00000000-0008-0000-0000-0000222E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808" name="_x0000_t202" hidden="1">
          <a:extLst>
            <a:ext uri="{FF2B5EF4-FFF2-40B4-BE49-F238E27FC236}">
              <a16:creationId xmlns:a16="http://schemas.microsoft.com/office/drawing/2014/main" id="{00000000-0008-0000-0000-0000202E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806" name="_x0000_t202" hidden="1">
          <a:extLst>
            <a:ext uri="{FF2B5EF4-FFF2-40B4-BE49-F238E27FC236}">
              <a16:creationId xmlns:a16="http://schemas.microsoft.com/office/drawing/2014/main" id="{00000000-0008-0000-0000-00001E2E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804" name="_x0000_t202" hidden="1">
          <a:extLst>
            <a:ext uri="{FF2B5EF4-FFF2-40B4-BE49-F238E27FC236}">
              <a16:creationId xmlns:a16="http://schemas.microsoft.com/office/drawing/2014/main" id="{00000000-0008-0000-0000-00001C2E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802" name="_x0000_t202" hidden="1">
          <a:extLst>
            <a:ext uri="{FF2B5EF4-FFF2-40B4-BE49-F238E27FC236}">
              <a16:creationId xmlns:a16="http://schemas.microsoft.com/office/drawing/2014/main" id="{00000000-0008-0000-0000-00001A2E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800" name="_x0000_t202" hidden="1">
          <a:extLst>
            <a:ext uri="{FF2B5EF4-FFF2-40B4-BE49-F238E27FC236}">
              <a16:creationId xmlns:a16="http://schemas.microsoft.com/office/drawing/2014/main" id="{00000000-0008-0000-0000-0000182E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798" name="_x0000_t202" hidden="1">
          <a:extLst>
            <a:ext uri="{FF2B5EF4-FFF2-40B4-BE49-F238E27FC236}">
              <a16:creationId xmlns:a16="http://schemas.microsoft.com/office/drawing/2014/main" id="{00000000-0008-0000-0000-0000162E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796" name="_x0000_t202" hidden="1">
          <a:extLst>
            <a:ext uri="{FF2B5EF4-FFF2-40B4-BE49-F238E27FC236}">
              <a16:creationId xmlns:a16="http://schemas.microsoft.com/office/drawing/2014/main" id="{00000000-0008-0000-0000-0000142E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794" name="_x0000_t202" hidden="1">
          <a:extLst>
            <a:ext uri="{FF2B5EF4-FFF2-40B4-BE49-F238E27FC236}">
              <a16:creationId xmlns:a16="http://schemas.microsoft.com/office/drawing/2014/main" id="{00000000-0008-0000-0000-0000122E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792" name="_x0000_t202" hidden="1">
          <a:extLst>
            <a:ext uri="{FF2B5EF4-FFF2-40B4-BE49-F238E27FC236}">
              <a16:creationId xmlns:a16="http://schemas.microsoft.com/office/drawing/2014/main" id="{00000000-0008-0000-0000-0000102E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790" name="_x0000_t202" hidden="1">
          <a:extLst>
            <a:ext uri="{FF2B5EF4-FFF2-40B4-BE49-F238E27FC236}">
              <a16:creationId xmlns:a16="http://schemas.microsoft.com/office/drawing/2014/main" id="{00000000-0008-0000-0000-00000E2E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788" name="_x0000_t202" hidden="1">
          <a:extLst>
            <a:ext uri="{FF2B5EF4-FFF2-40B4-BE49-F238E27FC236}">
              <a16:creationId xmlns:a16="http://schemas.microsoft.com/office/drawing/2014/main" id="{00000000-0008-0000-0000-00000C2E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786" name="_x0000_t202" hidden="1">
          <a:extLst>
            <a:ext uri="{FF2B5EF4-FFF2-40B4-BE49-F238E27FC236}">
              <a16:creationId xmlns:a16="http://schemas.microsoft.com/office/drawing/2014/main" id="{00000000-0008-0000-0000-00000A2E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784" name="_x0000_t202" hidden="1">
          <a:extLst>
            <a:ext uri="{FF2B5EF4-FFF2-40B4-BE49-F238E27FC236}">
              <a16:creationId xmlns:a16="http://schemas.microsoft.com/office/drawing/2014/main" id="{00000000-0008-0000-0000-0000082E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782" name="_x0000_t202" hidden="1">
          <a:extLst>
            <a:ext uri="{FF2B5EF4-FFF2-40B4-BE49-F238E27FC236}">
              <a16:creationId xmlns:a16="http://schemas.microsoft.com/office/drawing/2014/main" id="{00000000-0008-0000-0000-0000062E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780" name="_x0000_t202" hidden="1">
          <a:extLst>
            <a:ext uri="{FF2B5EF4-FFF2-40B4-BE49-F238E27FC236}">
              <a16:creationId xmlns:a16="http://schemas.microsoft.com/office/drawing/2014/main" id="{00000000-0008-0000-0000-0000042E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778" name="_x0000_t202" hidden="1">
          <a:extLst>
            <a:ext uri="{FF2B5EF4-FFF2-40B4-BE49-F238E27FC236}">
              <a16:creationId xmlns:a16="http://schemas.microsoft.com/office/drawing/2014/main" id="{00000000-0008-0000-0000-0000022E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776" name="_x0000_t202" hidden="1">
          <a:extLst>
            <a:ext uri="{FF2B5EF4-FFF2-40B4-BE49-F238E27FC236}">
              <a16:creationId xmlns:a16="http://schemas.microsoft.com/office/drawing/2014/main" id="{00000000-0008-0000-0000-0000002E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774" name="_x0000_t202" hidden="1">
          <a:extLst>
            <a:ext uri="{FF2B5EF4-FFF2-40B4-BE49-F238E27FC236}">
              <a16:creationId xmlns:a16="http://schemas.microsoft.com/office/drawing/2014/main" id="{00000000-0008-0000-0000-0000FE2D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772" name="_x0000_t202" hidden="1">
          <a:extLst>
            <a:ext uri="{FF2B5EF4-FFF2-40B4-BE49-F238E27FC236}">
              <a16:creationId xmlns:a16="http://schemas.microsoft.com/office/drawing/2014/main" id="{00000000-0008-0000-0000-0000FC2D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770" name="_x0000_t202" hidden="1">
          <a:extLst>
            <a:ext uri="{FF2B5EF4-FFF2-40B4-BE49-F238E27FC236}">
              <a16:creationId xmlns:a16="http://schemas.microsoft.com/office/drawing/2014/main" id="{00000000-0008-0000-0000-0000FA2D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768" name="_x0000_t202" hidden="1">
          <a:extLst>
            <a:ext uri="{FF2B5EF4-FFF2-40B4-BE49-F238E27FC236}">
              <a16:creationId xmlns:a16="http://schemas.microsoft.com/office/drawing/2014/main" id="{00000000-0008-0000-0000-0000F82D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766" name="_x0000_t202" hidden="1">
          <a:extLst>
            <a:ext uri="{FF2B5EF4-FFF2-40B4-BE49-F238E27FC236}">
              <a16:creationId xmlns:a16="http://schemas.microsoft.com/office/drawing/2014/main" id="{00000000-0008-0000-0000-0000F62D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764" name="_x0000_t202" hidden="1">
          <a:extLst>
            <a:ext uri="{FF2B5EF4-FFF2-40B4-BE49-F238E27FC236}">
              <a16:creationId xmlns:a16="http://schemas.microsoft.com/office/drawing/2014/main" id="{00000000-0008-0000-0000-0000F42D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762" name="_x0000_t202" hidden="1">
          <a:extLst>
            <a:ext uri="{FF2B5EF4-FFF2-40B4-BE49-F238E27FC236}">
              <a16:creationId xmlns:a16="http://schemas.microsoft.com/office/drawing/2014/main" id="{00000000-0008-0000-0000-0000F22D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760" name="_x0000_t202" hidden="1">
          <a:extLst>
            <a:ext uri="{FF2B5EF4-FFF2-40B4-BE49-F238E27FC236}">
              <a16:creationId xmlns:a16="http://schemas.microsoft.com/office/drawing/2014/main" id="{00000000-0008-0000-0000-0000F02D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758" name="_x0000_t202" hidden="1">
          <a:extLst>
            <a:ext uri="{FF2B5EF4-FFF2-40B4-BE49-F238E27FC236}">
              <a16:creationId xmlns:a16="http://schemas.microsoft.com/office/drawing/2014/main" id="{00000000-0008-0000-0000-0000EE2D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756" name="_x0000_t202" hidden="1">
          <a:extLst>
            <a:ext uri="{FF2B5EF4-FFF2-40B4-BE49-F238E27FC236}">
              <a16:creationId xmlns:a16="http://schemas.microsoft.com/office/drawing/2014/main" id="{00000000-0008-0000-0000-0000EC2D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754" name="_x0000_t202" hidden="1">
          <a:extLst>
            <a:ext uri="{FF2B5EF4-FFF2-40B4-BE49-F238E27FC236}">
              <a16:creationId xmlns:a16="http://schemas.microsoft.com/office/drawing/2014/main" id="{00000000-0008-0000-0000-0000EA2D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752" name="_x0000_t202" hidden="1">
          <a:extLst>
            <a:ext uri="{FF2B5EF4-FFF2-40B4-BE49-F238E27FC236}">
              <a16:creationId xmlns:a16="http://schemas.microsoft.com/office/drawing/2014/main" id="{00000000-0008-0000-0000-0000E82D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750" name="_x0000_t202" hidden="1">
          <a:extLst>
            <a:ext uri="{FF2B5EF4-FFF2-40B4-BE49-F238E27FC236}">
              <a16:creationId xmlns:a16="http://schemas.microsoft.com/office/drawing/2014/main" id="{00000000-0008-0000-0000-0000E62D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748" name="_x0000_t202" hidden="1">
          <a:extLst>
            <a:ext uri="{FF2B5EF4-FFF2-40B4-BE49-F238E27FC236}">
              <a16:creationId xmlns:a16="http://schemas.microsoft.com/office/drawing/2014/main" id="{00000000-0008-0000-0000-0000E42D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746" name="_x0000_t202" hidden="1">
          <a:extLst>
            <a:ext uri="{FF2B5EF4-FFF2-40B4-BE49-F238E27FC236}">
              <a16:creationId xmlns:a16="http://schemas.microsoft.com/office/drawing/2014/main" id="{00000000-0008-0000-0000-0000E22D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744" name="_x0000_t202" hidden="1">
          <a:extLst>
            <a:ext uri="{FF2B5EF4-FFF2-40B4-BE49-F238E27FC236}">
              <a16:creationId xmlns:a16="http://schemas.microsoft.com/office/drawing/2014/main" id="{00000000-0008-0000-0000-0000E02D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742" name="_x0000_t202" hidden="1">
          <a:extLst>
            <a:ext uri="{FF2B5EF4-FFF2-40B4-BE49-F238E27FC236}">
              <a16:creationId xmlns:a16="http://schemas.microsoft.com/office/drawing/2014/main" id="{00000000-0008-0000-0000-0000DE2D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740" name="_x0000_t202" hidden="1">
          <a:extLst>
            <a:ext uri="{FF2B5EF4-FFF2-40B4-BE49-F238E27FC236}">
              <a16:creationId xmlns:a16="http://schemas.microsoft.com/office/drawing/2014/main" id="{00000000-0008-0000-0000-0000DC2D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738" name="_x0000_t202" hidden="1">
          <a:extLst>
            <a:ext uri="{FF2B5EF4-FFF2-40B4-BE49-F238E27FC236}">
              <a16:creationId xmlns:a16="http://schemas.microsoft.com/office/drawing/2014/main" id="{00000000-0008-0000-0000-0000DA2D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736" name="_x0000_t202" hidden="1">
          <a:extLst>
            <a:ext uri="{FF2B5EF4-FFF2-40B4-BE49-F238E27FC236}">
              <a16:creationId xmlns:a16="http://schemas.microsoft.com/office/drawing/2014/main" id="{00000000-0008-0000-0000-0000D82D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734" name="_x0000_t202" hidden="1">
          <a:extLst>
            <a:ext uri="{FF2B5EF4-FFF2-40B4-BE49-F238E27FC236}">
              <a16:creationId xmlns:a16="http://schemas.microsoft.com/office/drawing/2014/main" id="{00000000-0008-0000-0000-0000D62D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732" name="_x0000_t202" hidden="1">
          <a:extLst>
            <a:ext uri="{FF2B5EF4-FFF2-40B4-BE49-F238E27FC236}">
              <a16:creationId xmlns:a16="http://schemas.microsoft.com/office/drawing/2014/main" id="{00000000-0008-0000-0000-0000D42D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730" name="_x0000_t202" hidden="1">
          <a:extLst>
            <a:ext uri="{FF2B5EF4-FFF2-40B4-BE49-F238E27FC236}">
              <a16:creationId xmlns:a16="http://schemas.microsoft.com/office/drawing/2014/main" id="{00000000-0008-0000-0000-0000D22D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728" name="_x0000_t202" hidden="1">
          <a:extLst>
            <a:ext uri="{FF2B5EF4-FFF2-40B4-BE49-F238E27FC236}">
              <a16:creationId xmlns:a16="http://schemas.microsoft.com/office/drawing/2014/main" id="{00000000-0008-0000-0000-0000D02D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726" name="_x0000_t202" hidden="1">
          <a:extLst>
            <a:ext uri="{FF2B5EF4-FFF2-40B4-BE49-F238E27FC236}">
              <a16:creationId xmlns:a16="http://schemas.microsoft.com/office/drawing/2014/main" id="{00000000-0008-0000-0000-0000CE2D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724" name="_x0000_t202" hidden="1">
          <a:extLst>
            <a:ext uri="{FF2B5EF4-FFF2-40B4-BE49-F238E27FC236}">
              <a16:creationId xmlns:a16="http://schemas.microsoft.com/office/drawing/2014/main" id="{00000000-0008-0000-0000-0000CC2D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722" name="_x0000_t202" hidden="1">
          <a:extLst>
            <a:ext uri="{FF2B5EF4-FFF2-40B4-BE49-F238E27FC236}">
              <a16:creationId xmlns:a16="http://schemas.microsoft.com/office/drawing/2014/main" id="{00000000-0008-0000-0000-0000CA2D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720" name="_x0000_t202" hidden="1">
          <a:extLst>
            <a:ext uri="{FF2B5EF4-FFF2-40B4-BE49-F238E27FC236}">
              <a16:creationId xmlns:a16="http://schemas.microsoft.com/office/drawing/2014/main" id="{00000000-0008-0000-0000-0000C82D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718" name="_x0000_t202" hidden="1">
          <a:extLst>
            <a:ext uri="{FF2B5EF4-FFF2-40B4-BE49-F238E27FC236}">
              <a16:creationId xmlns:a16="http://schemas.microsoft.com/office/drawing/2014/main" id="{00000000-0008-0000-0000-0000C62D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716" name="_x0000_t202" hidden="1">
          <a:extLst>
            <a:ext uri="{FF2B5EF4-FFF2-40B4-BE49-F238E27FC236}">
              <a16:creationId xmlns:a16="http://schemas.microsoft.com/office/drawing/2014/main" id="{00000000-0008-0000-0000-0000C42D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714" name="_x0000_t202" hidden="1">
          <a:extLst>
            <a:ext uri="{FF2B5EF4-FFF2-40B4-BE49-F238E27FC236}">
              <a16:creationId xmlns:a16="http://schemas.microsoft.com/office/drawing/2014/main" id="{00000000-0008-0000-0000-0000C22D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712" name="_x0000_t202" hidden="1">
          <a:extLst>
            <a:ext uri="{FF2B5EF4-FFF2-40B4-BE49-F238E27FC236}">
              <a16:creationId xmlns:a16="http://schemas.microsoft.com/office/drawing/2014/main" id="{00000000-0008-0000-0000-0000C02D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710" name="_x0000_t202" hidden="1">
          <a:extLst>
            <a:ext uri="{FF2B5EF4-FFF2-40B4-BE49-F238E27FC236}">
              <a16:creationId xmlns:a16="http://schemas.microsoft.com/office/drawing/2014/main" id="{00000000-0008-0000-0000-0000BE2D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708" name="_x0000_t202" hidden="1">
          <a:extLst>
            <a:ext uri="{FF2B5EF4-FFF2-40B4-BE49-F238E27FC236}">
              <a16:creationId xmlns:a16="http://schemas.microsoft.com/office/drawing/2014/main" id="{00000000-0008-0000-0000-0000BC2D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706" name="_x0000_t202" hidden="1">
          <a:extLst>
            <a:ext uri="{FF2B5EF4-FFF2-40B4-BE49-F238E27FC236}">
              <a16:creationId xmlns:a16="http://schemas.microsoft.com/office/drawing/2014/main" id="{00000000-0008-0000-0000-0000BA2D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704" name="_x0000_t202" hidden="1">
          <a:extLst>
            <a:ext uri="{FF2B5EF4-FFF2-40B4-BE49-F238E27FC236}">
              <a16:creationId xmlns:a16="http://schemas.microsoft.com/office/drawing/2014/main" id="{00000000-0008-0000-0000-0000B82D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702" name="_x0000_t202" hidden="1">
          <a:extLst>
            <a:ext uri="{FF2B5EF4-FFF2-40B4-BE49-F238E27FC236}">
              <a16:creationId xmlns:a16="http://schemas.microsoft.com/office/drawing/2014/main" id="{00000000-0008-0000-0000-0000B62D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700" name="_x0000_t202" hidden="1">
          <a:extLst>
            <a:ext uri="{FF2B5EF4-FFF2-40B4-BE49-F238E27FC236}">
              <a16:creationId xmlns:a16="http://schemas.microsoft.com/office/drawing/2014/main" id="{00000000-0008-0000-0000-0000B42D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698" name="_x0000_t202" hidden="1">
          <a:extLst>
            <a:ext uri="{FF2B5EF4-FFF2-40B4-BE49-F238E27FC236}">
              <a16:creationId xmlns:a16="http://schemas.microsoft.com/office/drawing/2014/main" id="{00000000-0008-0000-0000-0000B22D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696" name="_x0000_t202" hidden="1">
          <a:extLst>
            <a:ext uri="{FF2B5EF4-FFF2-40B4-BE49-F238E27FC236}">
              <a16:creationId xmlns:a16="http://schemas.microsoft.com/office/drawing/2014/main" id="{00000000-0008-0000-0000-0000B02D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694" name="_x0000_t202" hidden="1">
          <a:extLst>
            <a:ext uri="{FF2B5EF4-FFF2-40B4-BE49-F238E27FC236}">
              <a16:creationId xmlns:a16="http://schemas.microsoft.com/office/drawing/2014/main" id="{00000000-0008-0000-0000-0000AE2D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692" name="_x0000_t202" hidden="1">
          <a:extLst>
            <a:ext uri="{FF2B5EF4-FFF2-40B4-BE49-F238E27FC236}">
              <a16:creationId xmlns:a16="http://schemas.microsoft.com/office/drawing/2014/main" id="{00000000-0008-0000-0000-0000AC2D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690" name="_x0000_t202" hidden="1">
          <a:extLst>
            <a:ext uri="{FF2B5EF4-FFF2-40B4-BE49-F238E27FC236}">
              <a16:creationId xmlns:a16="http://schemas.microsoft.com/office/drawing/2014/main" id="{00000000-0008-0000-0000-0000AA2D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688" name="_x0000_t202" hidden="1">
          <a:extLst>
            <a:ext uri="{FF2B5EF4-FFF2-40B4-BE49-F238E27FC236}">
              <a16:creationId xmlns:a16="http://schemas.microsoft.com/office/drawing/2014/main" id="{00000000-0008-0000-0000-0000A82D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686" name="_x0000_t202" hidden="1">
          <a:extLst>
            <a:ext uri="{FF2B5EF4-FFF2-40B4-BE49-F238E27FC236}">
              <a16:creationId xmlns:a16="http://schemas.microsoft.com/office/drawing/2014/main" id="{00000000-0008-0000-0000-0000A62D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684" name="_x0000_t202" hidden="1">
          <a:extLst>
            <a:ext uri="{FF2B5EF4-FFF2-40B4-BE49-F238E27FC236}">
              <a16:creationId xmlns:a16="http://schemas.microsoft.com/office/drawing/2014/main" id="{00000000-0008-0000-0000-0000A42D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682" name="_x0000_t202" hidden="1">
          <a:extLst>
            <a:ext uri="{FF2B5EF4-FFF2-40B4-BE49-F238E27FC236}">
              <a16:creationId xmlns:a16="http://schemas.microsoft.com/office/drawing/2014/main" id="{00000000-0008-0000-0000-0000A22D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680" name="_x0000_t202" hidden="1">
          <a:extLst>
            <a:ext uri="{FF2B5EF4-FFF2-40B4-BE49-F238E27FC236}">
              <a16:creationId xmlns:a16="http://schemas.microsoft.com/office/drawing/2014/main" id="{00000000-0008-0000-0000-0000A02D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678" name="_x0000_t202" hidden="1">
          <a:extLst>
            <a:ext uri="{FF2B5EF4-FFF2-40B4-BE49-F238E27FC236}">
              <a16:creationId xmlns:a16="http://schemas.microsoft.com/office/drawing/2014/main" id="{00000000-0008-0000-0000-00009E2D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676" name="_x0000_t202" hidden="1">
          <a:extLst>
            <a:ext uri="{FF2B5EF4-FFF2-40B4-BE49-F238E27FC236}">
              <a16:creationId xmlns:a16="http://schemas.microsoft.com/office/drawing/2014/main" id="{00000000-0008-0000-0000-00009C2D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674" name="_x0000_t202" hidden="1">
          <a:extLst>
            <a:ext uri="{FF2B5EF4-FFF2-40B4-BE49-F238E27FC236}">
              <a16:creationId xmlns:a16="http://schemas.microsoft.com/office/drawing/2014/main" id="{00000000-0008-0000-0000-00009A2D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672" name="_x0000_t202" hidden="1">
          <a:extLst>
            <a:ext uri="{FF2B5EF4-FFF2-40B4-BE49-F238E27FC236}">
              <a16:creationId xmlns:a16="http://schemas.microsoft.com/office/drawing/2014/main" id="{00000000-0008-0000-0000-0000982D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670" name="_x0000_t202" hidden="1">
          <a:extLst>
            <a:ext uri="{FF2B5EF4-FFF2-40B4-BE49-F238E27FC236}">
              <a16:creationId xmlns:a16="http://schemas.microsoft.com/office/drawing/2014/main" id="{00000000-0008-0000-0000-0000962D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668" name="_x0000_t202" hidden="1">
          <a:extLst>
            <a:ext uri="{FF2B5EF4-FFF2-40B4-BE49-F238E27FC236}">
              <a16:creationId xmlns:a16="http://schemas.microsoft.com/office/drawing/2014/main" id="{00000000-0008-0000-0000-0000942D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666" name="_x0000_t202" hidden="1">
          <a:extLst>
            <a:ext uri="{FF2B5EF4-FFF2-40B4-BE49-F238E27FC236}">
              <a16:creationId xmlns:a16="http://schemas.microsoft.com/office/drawing/2014/main" id="{00000000-0008-0000-0000-0000922D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664" name="_x0000_t202" hidden="1">
          <a:extLst>
            <a:ext uri="{FF2B5EF4-FFF2-40B4-BE49-F238E27FC236}">
              <a16:creationId xmlns:a16="http://schemas.microsoft.com/office/drawing/2014/main" id="{00000000-0008-0000-0000-0000902D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662" name="_x0000_t202" hidden="1">
          <a:extLst>
            <a:ext uri="{FF2B5EF4-FFF2-40B4-BE49-F238E27FC236}">
              <a16:creationId xmlns:a16="http://schemas.microsoft.com/office/drawing/2014/main" id="{00000000-0008-0000-0000-00008E2D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660" name="_x0000_t202" hidden="1">
          <a:extLst>
            <a:ext uri="{FF2B5EF4-FFF2-40B4-BE49-F238E27FC236}">
              <a16:creationId xmlns:a16="http://schemas.microsoft.com/office/drawing/2014/main" id="{00000000-0008-0000-0000-00008C2D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658" name="_x0000_t202" hidden="1">
          <a:extLst>
            <a:ext uri="{FF2B5EF4-FFF2-40B4-BE49-F238E27FC236}">
              <a16:creationId xmlns:a16="http://schemas.microsoft.com/office/drawing/2014/main" id="{00000000-0008-0000-0000-00008A2D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656" name="_x0000_t202" hidden="1">
          <a:extLst>
            <a:ext uri="{FF2B5EF4-FFF2-40B4-BE49-F238E27FC236}">
              <a16:creationId xmlns:a16="http://schemas.microsoft.com/office/drawing/2014/main" id="{00000000-0008-0000-0000-0000882D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654" name="_x0000_t202" hidden="1">
          <a:extLst>
            <a:ext uri="{FF2B5EF4-FFF2-40B4-BE49-F238E27FC236}">
              <a16:creationId xmlns:a16="http://schemas.microsoft.com/office/drawing/2014/main" id="{00000000-0008-0000-0000-0000862D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652" name="_x0000_t202" hidden="1">
          <a:extLst>
            <a:ext uri="{FF2B5EF4-FFF2-40B4-BE49-F238E27FC236}">
              <a16:creationId xmlns:a16="http://schemas.microsoft.com/office/drawing/2014/main" id="{00000000-0008-0000-0000-0000842D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650" name="_x0000_t202" hidden="1">
          <a:extLst>
            <a:ext uri="{FF2B5EF4-FFF2-40B4-BE49-F238E27FC236}">
              <a16:creationId xmlns:a16="http://schemas.microsoft.com/office/drawing/2014/main" id="{00000000-0008-0000-0000-0000822D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648" name="_x0000_t202" hidden="1">
          <a:extLst>
            <a:ext uri="{FF2B5EF4-FFF2-40B4-BE49-F238E27FC236}">
              <a16:creationId xmlns:a16="http://schemas.microsoft.com/office/drawing/2014/main" id="{00000000-0008-0000-0000-0000802D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646" name="_x0000_t202" hidden="1">
          <a:extLst>
            <a:ext uri="{FF2B5EF4-FFF2-40B4-BE49-F238E27FC236}">
              <a16:creationId xmlns:a16="http://schemas.microsoft.com/office/drawing/2014/main" id="{00000000-0008-0000-0000-00007E2D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644" name="_x0000_t202" hidden="1">
          <a:extLst>
            <a:ext uri="{FF2B5EF4-FFF2-40B4-BE49-F238E27FC236}">
              <a16:creationId xmlns:a16="http://schemas.microsoft.com/office/drawing/2014/main" id="{00000000-0008-0000-0000-00007C2D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642" name="_x0000_t202" hidden="1">
          <a:extLst>
            <a:ext uri="{FF2B5EF4-FFF2-40B4-BE49-F238E27FC236}">
              <a16:creationId xmlns:a16="http://schemas.microsoft.com/office/drawing/2014/main" id="{00000000-0008-0000-0000-00007A2D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640" name="_x0000_t202" hidden="1">
          <a:extLst>
            <a:ext uri="{FF2B5EF4-FFF2-40B4-BE49-F238E27FC236}">
              <a16:creationId xmlns:a16="http://schemas.microsoft.com/office/drawing/2014/main" id="{00000000-0008-0000-0000-0000782D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638" name="_x0000_t202" hidden="1">
          <a:extLst>
            <a:ext uri="{FF2B5EF4-FFF2-40B4-BE49-F238E27FC236}">
              <a16:creationId xmlns:a16="http://schemas.microsoft.com/office/drawing/2014/main" id="{00000000-0008-0000-0000-0000762D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636" name="_x0000_t202" hidden="1">
          <a:extLst>
            <a:ext uri="{FF2B5EF4-FFF2-40B4-BE49-F238E27FC236}">
              <a16:creationId xmlns:a16="http://schemas.microsoft.com/office/drawing/2014/main" id="{00000000-0008-0000-0000-0000742D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634" name="_x0000_t202" hidden="1">
          <a:extLst>
            <a:ext uri="{FF2B5EF4-FFF2-40B4-BE49-F238E27FC236}">
              <a16:creationId xmlns:a16="http://schemas.microsoft.com/office/drawing/2014/main" id="{00000000-0008-0000-0000-0000722D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632" name="_x0000_t202" hidden="1">
          <a:extLst>
            <a:ext uri="{FF2B5EF4-FFF2-40B4-BE49-F238E27FC236}">
              <a16:creationId xmlns:a16="http://schemas.microsoft.com/office/drawing/2014/main" id="{00000000-0008-0000-0000-0000702D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630" name="_x0000_t202" hidden="1">
          <a:extLst>
            <a:ext uri="{FF2B5EF4-FFF2-40B4-BE49-F238E27FC236}">
              <a16:creationId xmlns:a16="http://schemas.microsoft.com/office/drawing/2014/main" id="{00000000-0008-0000-0000-00006E2D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628" name="_x0000_t202" hidden="1">
          <a:extLst>
            <a:ext uri="{FF2B5EF4-FFF2-40B4-BE49-F238E27FC236}">
              <a16:creationId xmlns:a16="http://schemas.microsoft.com/office/drawing/2014/main" id="{00000000-0008-0000-0000-00006C2D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626" name="_x0000_t202" hidden="1">
          <a:extLst>
            <a:ext uri="{FF2B5EF4-FFF2-40B4-BE49-F238E27FC236}">
              <a16:creationId xmlns:a16="http://schemas.microsoft.com/office/drawing/2014/main" id="{00000000-0008-0000-0000-00006A2D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624" name="_x0000_t202" hidden="1">
          <a:extLst>
            <a:ext uri="{FF2B5EF4-FFF2-40B4-BE49-F238E27FC236}">
              <a16:creationId xmlns:a16="http://schemas.microsoft.com/office/drawing/2014/main" id="{00000000-0008-0000-0000-0000682D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622" name="_x0000_t202" hidden="1">
          <a:extLst>
            <a:ext uri="{FF2B5EF4-FFF2-40B4-BE49-F238E27FC236}">
              <a16:creationId xmlns:a16="http://schemas.microsoft.com/office/drawing/2014/main" id="{00000000-0008-0000-0000-0000662D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620" name="_x0000_t202" hidden="1">
          <a:extLst>
            <a:ext uri="{FF2B5EF4-FFF2-40B4-BE49-F238E27FC236}">
              <a16:creationId xmlns:a16="http://schemas.microsoft.com/office/drawing/2014/main" id="{00000000-0008-0000-0000-0000642D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618" name="_x0000_t202" hidden="1">
          <a:extLst>
            <a:ext uri="{FF2B5EF4-FFF2-40B4-BE49-F238E27FC236}">
              <a16:creationId xmlns:a16="http://schemas.microsoft.com/office/drawing/2014/main" id="{00000000-0008-0000-0000-0000622D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616" name="_x0000_t202" hidden="1">
          <a:extLst>
            <a:ext uri="{FF2B5EF4-FFF2-40B4-BE49-F238E27FC236}">
              <a16:creationId xmlns:a16="http://schemas.microsoft.com/office/drawing/2014/main" id="{00000000-0008-0000-0000-0000602D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614" name="_x0000_t202" hidden="1">
          <a:extLst>
            <a:ext uri="{FF2B5EF4-FFF2-40B4-BE49-F238E27FC236}">
              <a16:creationId xmlns:a16="http://schemas.microsoft.com/office/drawing/2014/main" id="{00000000-0008-0000-0000-00005E2D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612" name="_x0000_t202" hidden="1">
          <a:extLst>
            <a:ext uri="{FF2B5EF4-FFF2-40B4-BE49-F238E27FC236}">
              <a16:creationId xmlns:a16="http://schemas.microsoft.com/office/drawing/2014/main" id="{00000000-0008-0000-0000-00005C2D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610" name="_x0000_t202" hidden="1">
          <a:extLst>
            <a:ext uri="{FF2B5EF4-FFF2-40B4-BE49-F238E27FC236}">
              <a16:creationId xmlns:a16="http://schemas.microsoft.com/office/drawing/2014/main" id="{00000000-0008-0000-0000-00005A2D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608" name="_x0000_t202" hidden="1">
          <a:extLst>
            <a:ext uri="{FF2B5EF4-FFF2-40B4-BE49-F238E27FC236}">
              <a16:creationId xmlns:a16="http://schemas.microsoft.com/office/drawing/2014/main" id="{00000000-0008-0000-0000-0000582D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606" name="_x0000_t202" hidden="1">
          <a:extLst>
            <a:ext uri="{FF2B5EF4-FFF2-40B4-BE49-F238E27FC236}">
              <a16:creationId xmlns:a16="http://schemas.microsoft.com/office/drawing/2014/main" id="{00000000-0008-0000-0000-0000562D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604" name="_x0000_t202" hidden="1">
          <a:extLst>
            <a:ext uri="{FF2B5EF4-FFF2-40B4-BE49-F238E27FC236}">
              <a16:creationId xmlns:a16="http://schemas.microsoft.com/office/drawing/2014/main" id="{00000000-0008-0000-0000-0000542D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602" name="_x0000_t202" hidden="1">
          <a:extLst>
            <a:ext uri="{FF2B5EF4-FFF2-40B4-BE49-F238E27FC236}">
              <a16:creationId xmlns:a16="http://schemas.microsoft.com/office/drawing/2014/main" id="{00000000-0008-0000-0000-0000522D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600" name="_x0000_t202" hidden="1">
          <a:extLst>
            <a:ext uri="{FF2B5EF4-FFF2-40B4-BE49-F238E27FC236}">
              <a16:creationId xmlns:a16="http://schemas.microsoft.com/office/drawing/2014/main" id="{00000000-0008-0000-0000-0000502D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598" name="_x0000_t202" hidden="1">
          <a:extLst>
            <a:ext uri="{FF2B5EF4-FFF2-40B4-BE49-F238E27FC236}">
              <a16:creationId xmlns:a16="http://schemas.microsoft.com/office/drawing/2014/main" id="{00000000-0008-0000-0000-00004E2D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596" name="_x0000_t202" hidden="1">
          <a:extLst>
            <a:ext uri="{FF2B5EF4-FFF2-40B4-BE49-F238E27FC236}">
              <a16:creationId xmlns:a16="http://schemas.microsoft.com/office/drawing/2014/main" id="{00000000-0008-0000-0000-00004C2D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594" name="_x0000_t202" hidden="1">
          <a:extLst>
            <a:ext uri="{FF2B5EF4-FFF2-40B4-BE49-F238E27FC236}">
              <a16:creationId xmlns:a16="http://schemas.microsoft.com/office/drawing/2014/main" id="{00000000-0008-0000-0000-00004A2D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592" name="_x0000_t202" hidden="1">
          <a:extLst>
            <a:ext uri="{FF2B5EF4-FFF2-40B4-BE49-F238E27FC236}">
              <a16:creationId xmlns:a16="http://schemas.microsoft.com/office/drawing/2014/main" id="{00000000-0008-0000-0000-0000482D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590" name="_x0000_t202" hidden="1">
          <a:extLst>
            <a:ext uri="{FF2B5EF4-FFF2-40B4-BE49-F238E27FC236}">
              <a16:creationId xmlns:a16="http://schemas.microsoft.com/office/drawing/2014/main" id="{00000000-0008-0000-0000-0000462D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588" name="_x0000_t202" hidden="1">
          <a:extLst>
            <a:ext uri="{FF2B5EF4-FFF2-40B4-BE49-F238E27FC236}">
              <a16:creationId xmlns:a16="http://schemas.microsoft.com/office/drawing/2014/main" id="{00000000-0008-0000-0000-0000442D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586" name="_x0000_t202" hidden="1">
          <a:extLst>
            <a:ext uri="{FF2B5EF4-FFF2-40B4-BE49-F238E27FC236}">
              <a16:creationId xmlns:a16="http://schemas.microsoft.com/office/drawing/2014/main" id="{00000000-0008-0000-0000-0000422D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584" name="_x0000_t202" hidden="1">
          <a:extLst>
            <a:ext uri="{FF2B5EF4-FFF2-40B4-BE49-F238E27FC236}">
              <a16:creationId xmlns:a16="http://schemas.microsoft.com/office/drawing/2014/main" id="{00000000-0008-0000-0000-0000402D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582" name="_x0000_t202" hidden="1">
          <a:extLst>
            <a:ext uri="{FF2B5EF4-FFF2-40B4-BE49-F238E27FC236}">
              <a16:creationId xmlns:a16="http://schemas.microsoft.com/office/drawing/2014/main" id="{00000000-0008-0000-0000-00003E2D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580" name="_x0000_t202" hidden="1">
          <a:extLst>
            <a:ext uri="{FF2B5EF4-FFF2-40B4-BE49-F238E27FC236}">
              <a16:creationId xmlns:a16="http://schemas.microsoft.com/office/drawing/2014/main" id="{00000000-0008-0000-0000-00003C2D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578" name="_x0000_t202" hidden="1">
          <a:extLst>
            <a:ext uri="{FF2B5EF4-FFF2-40B4-BE49-F238E27FC236}">
              <a16:creationId xmlns:a16="http://schemas.microsoft.com/office/drawing/2014/main" id="{00000000-0008-0000-0000-00003A2D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576" name="_x0000_t202" hidden="1">
          <a:extLst>
            <a:ext uri="{FF2B5EF4-FFF2-40B4-BE49-F238E27FC236}">
              <a16:creationId xmlns:a16="http://schemas.microsoft.com/office/drawing/2014/main" id="{00000000-0008-0000-0000-0000382D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574" name="_x0000_t202" hidden="1">
          <a:extLst>
            <a:ext uri="{FF2B5EF4-FFF2-40B4-BE49-F238E27FC236}">
              <a16:creationId xmlns:a16="http://schemas.microsoft.com/office/drawing/2014/main" id="{00000000-0008-0000-0000-0000362D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572" name="_x0000_t202" hidden="1">
          <a:extLst>
            <a:ext uri="{FF2B5EF4-FFF2-40B4-BE49-F238E27FC236}">
              <a16:creationId xmlns:a16="http://schemas.microsoft.com/office/drawing/2014/main" id="{00000000-0008-0000-0000-0000342D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570" name="_x0000_t202" hidden="1">
          <a:extLst>
            <a:ext uri="{FF2B5EF4-FFF2-40B4-BE49-F238E27FC236}">
              <a16:creationId xmlns:a16="http://schemas.microsoft.com/office/drawing/2014/main" id="{00000000-0008-0000-0000-0000322D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568" name="_x0000_t202" hidden="1">
          <a:extLst>
            <a:ext uri="{FF2B5EF4-FFF2-40B4-BE49-F238E27FC236}">
              <a16:creationId xmlns:a16="http://schemas.microsoft.com/office/drawing/2014/main" id="{00000000-0008-0000-0000-0000302D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566" name="_x0000_t202" hidden="1">
          <a:extLst>
            <a:ext uri="{FF2B5EF4-FFF2-40B4-BE49-F238E27FC236}">
              <a16:creationId xmlns:a16="http://schemas.microsoft.com/office/drawing/2014/main" id="{00000000-0008-0000-0000-00002E2D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564" name="_x0000_t202" hidden="1">
          <a:extLst>
            <a:ext uri="{FF2B5EF4-FFF2-40B4-BE49-F238E27FC236}">
              <a16:creationId xmlns:a16="http://schemas.microsoft.com/office/drawing/2014/main" id="{00000000-0008-0000-0000-00002C2D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562" name="_x0000_t202" hidden="1">
          <a:extLst>
            <a:ext uri="{FF2B5EF4-FFF2-40B4-BE49-F238E27FC236}">
              <a16:creationId xmlns:a16="http://schemas.microsoft.com/office/drawing/2014/main" id="{00000000-0008-0000-0000-00002A2D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560" name="_x0000_t202" hidden="1">
          <a:extLst>
            <a:ext uri="{FF2B5EF4-FFF2-40B4-BE49-F238E27FC236}">
              <a16:creationId xmlns:a16="http://schemas.microsoft.com/office/drawing/2014/main" id="{00000000-0008-0000-0000-0000282D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558" name="_x0000_t202" hidden="1">
          <a:extLst>
            <a:ext uri="{FF2B5EF4-FFF2-40B4-BE49-F238E27FC236}">
              <a16:creationId xmlns:a16="http://schemas.microsoft.com/office/drawing/2014/main" id="{00000000-0008-0000-0000-0000262D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556" name="_x0000_t202" hidden="1">
          <a:extLst>
            <a:ext uri="{FF2B5EF4-FFF2-40B4-BE49-F238E27FC236}">
              <a16:creationId xmlns:a16="http://schemas.microsoft.com/office/drawing/2014/main" id="{00000000-0008-0000-0000-0000242D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554" name="_x0000_t202" hidden="1">
          <a:extLst>
            <a:ext uri="{FF2B5EF4-FFF2-40B4-BE49-F238E27FC236}">
              <a16:creationId xmlns:a16="http://schemas.microsoft.com/office/drawing/2014/main" id="{00000000-0008-0000-0000-0000222D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552" name="_x0000_t202" hidden="1">
          <a:extLst>
            <a:ext uri="{FF2B5EF4-FFF2-40B4-BE49-F238E27FC236}">
              <a16:creationId xmlns:a16="http://schemas.microsoft.com/office/drawing/2014/main" id="{00000000-0008-0000-0000-0000202D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550" name="_x0000_t202" hidden="1">
          <a:extLst>
            <a:ext uri="{FF2B5EF4-FFF2-40B4-BE49-F238E27FC236}">
              <a16:creationId xmlns:a16="http://schemas.microsoft.com/office/drawing/2014/main" id="{00000000-0008-0000-0000-00001E2D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548" name="_x0000_t202" hidden="1">
          <a:extLst>
            <a:ext uri="{FF2B5EF4-FFF2-40B4-BE49-F238E27FC236}">
              <a16:creationId xmlns:a16="http://schemas.microsoft.com/office/drawing/2014/main" id="{00000000-0008-0000-0000-00001C2D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546" name="_x0000_t202" hidden="1">
          <a:extLst>
            <a:ext uri="{FF2B5EF4-FFF2-40B4-BE49-F238E27FC236}">
              <a16:creationId xmlns:a16="http://schemas.microsoft.com/office/drawing/2014/main" id="{00000000-0008-0000-0000-00001A2D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544" name="_x0000_t202" hidden="1">
          <a:extLst>
            <a:ext uri="{FF2B5EF4-FFF2-40B4-BE49-F238E27FC236}">
              <a16:creationId xmlns:a16="http://schemas.microsoft.com/office/drawing/2014/main" id="{00000000-0008-0000-0000-0000182D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542" name="_x0000_t202" hidden="1">
          <a:extLst>
            <a:ext uri="{FF2B5EF4-FFF2-40B4-BE49-F238E27FC236}">
              <a16:creationId xmlns:a16="http://schemas.microsoft.com/office/drawing/2014/main" id="{00000000-0008-0000-0000-0000162D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540" name="_x0000_t202" hidden="1">
          <a:extLst>
            <a:ext uri="{FF2B5EF4-FFF2-40B4-BE49-F238E27FC236}">
              <a16:creationId xmlns:a16="http://schemas.microsoft.com/office/drawing/2014/main" id="{00000000-0008-0000-0000-0000142D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538" name="_x0000_t202" hidden="1">
          <a:extLst>
            <a:ext uri="{FF2B5EF4-FFF2-40B4-BE49-F238E27FC236}">
              <a16:creationId xmlns:a16="http://schemas.microsoft.com/office/drawing/2014/main" id="{00000000-0008-0000-0000-0000122D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536" name="_x0000_t202" hidden="1">
          <a:extLst>
            <a:ext uri="{FF2B5EF4-FFF2-40B4-BE49-F238E27FC236}">
              <a16:creationId xmlns:a16="http://schemas.microsoft.com/office/drawing/2014/main" id="{00000000-0008-0000-0000-0000102D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534" name="_x0000_t202" hidden="1">
          <a:extLst>
            <a:ext uri="{FF2B5EF4-FFF2-40B4-BE49-F238E27FC236}">
              <a16:creationId xmlns:a16="http://schemas.microsoft.com/office/drawing/2014/main" id="{00000000-0008-0000-0000-00000E2D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532" name="_x0000_t202" hidden="1">
          <a:extLst>
            <a:ext uri="{FF2B5EF4-FFF2-40B4-BE49-F238E27FC236}">
              <a16:creationId xmlns:a16="http://schemas.microsoft.com/office/drawing/2014/main" id="{00000000-0008-0000-0000-00000C2D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530" name="_x0000_t202" hidden="1">
          <a:extLst>
            <a:ext uri="{FF2B5EF4-FFF2-40B4-BE49-F238E27FC236}">
              <a16:creationId xmlns:a16="http://schemas.microsoft.com/office/drawing/2014/main" id="{00000000-0008-0000-0000-00000A2D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528" name="_x0000_t202" hidden="1">
          <a:extLst>
            <a:ext uri="{FF2B5EF4-FFF2-40B4-BE49-F238E27FC236}">
              <a16:creationId xmlns:a16="http://schemas.microsoft.com/office/drawing/2014/main" id="{00000000-0008-0000-0000-0000082D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526" name="_x0000_t202" hidden="1">
          <a:extLst>
            <a:ext uri="{FF2B5EF4-FFF2-40B4-BE49-F238E27FC236}">
              <a16:creationId xmlns:a16="http://schemas.microsoft.com/office/drawing/2014/main" id="{00000000-0008-0000-0000-0000062D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524" name="_x0000_t202" hidden="1">
          <a:extLst>
            <a:ext uri="{FF2B5EF4-FFF2-40B4-BE49-F238E27FC236}">
              <a16:creationId xmlns:a16="http://schemas.microsoft.com/office/drawing/2014/main" id="{00000000-0008-0000-0000-0000042D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522" name="_x0000_t202" hidden="1">
          <a:extLst>
            <a:ext uri="{FF2B5EF4-FFF2-40B4-BE49-F238E27FC236}">
              <a16:creationId xmlns:a16="http://schemas.microsoft.com/office/drawing/2014/main" id="{00000000-0008-0000-0000-0000022D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520" name="_x0000_t202" hidden="1">
          <a:extLst>
            <a:ext uri="{FF2B5EF4-FFF2-40B4-BE49-F238E27FC236}">
              <a16:creationId xmlns:a16="http://schemas.microsoft.com/office/drawing/2014/main" id="{00000000-0008-0000-0000-0000002D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518" name="_x0000_t202" hidden="1">
          <a:extLst>
            <a:ext uri="{FF2B5EF4-FFF2-40B4-BE49-F238E27FC236}">
              <a16:creationId xmlns:a16="http://schemas.microsoft.com/office/drawing/2014/main" id="{00000000-0008-0000-0000-0000FE2C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516" name="_x0000_t202" hidden="1">
          <a:extLst>
            <a:ext uri="{FF2B5EF4-FFF2-40B4-BE49-F238E27FC236}">
              <a16:creationId xmlns:a16="http://schemas.microsoft.com/office/drawing/2014/main" id="{00000000-0008-0000-0000-0000FC2C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514" name="_x0000_t202" hidden="1">
          <a:extLst>
            <a:ext uri="{FF2B5EF4-FFF2-40B4-BE49-F238E27FC236}">
              <a16:creationId xmlns:a16="http://schemas.microsoft.com/office/drawing/2014/main" id="{00000000-0008-0000-0000-0000FA2C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512" name="_x0000_t202" hidden="1">
          <a:extLst>
            <a:ext uri="{FF2B5EF4-FFF2-40B4-BE49-F238E27FC236}">
              <a16:creationId xmlns:a16="http://schemas.microsoft.com/office/drawing/2014/main" id="{00000000-0008-0000-0000-0000F82C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510" name="_x0000_t202" hidden="1">
          <a:extLst>
            <a:ext uri="{FF2B5EF4-FFF2-40B4-BE49-F238E27FC236}">
              <a16:creationId xmlns:a16="http://schemas.microsoft.com/office/drawing/2014/main" id="{00000000-0008-0000-0000-0000F62C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508" name="_x0000_t202" hidden="1">
          <a:extLst>
            <a:ext uri="{FF2B5EF4-FFF2-40B4-BE49-F238E27FC236}">
              <a16:creationId xmlns:a16="http://schemas.microsoft.com/office/drawing/2014/main" id="{00000000-0008-0000-0000-0000F42C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506" name="_x0000_t202" hidden="1">
          <a:extLst>
            <a:ext uri="{FF2B5EF4-FFF2-40B4-BE49-F238E27FC236}">
              <a16:creationId xmlns:a16="http://schemas.microsoft.com/office/drawing/2014/main" id="{00000000-0008-0000-0000-0000F22C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504" name="_x0000_t202" hidden="1">
          <a:extLst>
            <a:ext uri="{FF2B5EF4-FFF2-40B4-BE49-F238E27FC236}">
              <a16:creationId xmlns:a16="http://schemas.microsoft.com/office/drawing/2014/main" id="{00000000-0008-0000-0000-0000F02C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502" name="_x0000_t202" hidden="1">
          <a:extLst>
            <a:ext uri="{FF2B5EF4-FFF2-40B4-BE49-F238E27FC236}">
              <a16:creationId xmlns:a16="http://schemas.microsoft.com/office/drawing/2014/main" id="{00000000-0008-0000-0000-0000EE2C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500" name="_x0000_t202" hidden="1">
          <a:extLst>
            <a:ext uri="{FF2B5EF4-FFF2-40B4-BE49-F238E27FC236}">
              <a16:creationId xmlns:a16="http://schemas.microsoft.com/office/drawing/2014/main" id="{00000000-0008-0000-0000-0000EC2C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498" name="_x0000_t202" hidden="1">
          <a:extLst>
            <a:ext uri="{FF2B5EF4-FFF2-40B4-BE49-F238E27FC236}">
              <a16:creationId xmlns:a16="http://schemas.microsoft.com/office/drawing/2014/main" id="{00000000-0008-0000-0000-0000EA2C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496" name="_x0000_t202" hidden="1">
          <a:extLst>
            <a:ext uri="{FF2B5EF4-FFF2-40B4-BE49-F238E27FC236}">
              <a16:creationId xmlns:a16="http://schemas.microsoft.com/office/drawing/2014/main" id="{00000000-0008-0000-0000-0000E82C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494" name="_x0000_t202" hidden="1">
          <a:extLst>
            <a:ext uri="{FF2B5EF4-FFF2-40B4-BE49-F238E27FC236}">
              <a16:creationId xmlns:a16="http://schemas.microsoft.com/office/drawing/2014/main" id="{00000000-0008-0000-0000-0000E62C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492" name="_x0000_t202" hidden="1">
          <a:extLst>
            <a:ext uri="{FF2B5EF4-FFF2-40B4-BE49-F238E27FC236}">
              <a16:creationId xmlns:a16="http://schemas.microsoft.com/office/drawing/2014/main" id="{00000000-0008-0000-0000-0000E42C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490" name="_x0000_t202" hidden="1">
          <a:extLst>
            <a:ext uri="{FF2B5EF4-FFF2-40B4-BE49-F238E27FC236}">
              <a16:creationId xmlns:a16="http://schemas.microsoft.com/office/drawing/2014/main" id="{00000000-0008-0000-0000-0000E22C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488" name="_x0000_t202" hidden="1">
          <a:extLst>
            <a:ext uri="{FF2B5EF4-FFF2-40B4-BE49-F238E27FC236}">
              <a16:creationId xmlns:a16="http://schemas.microsoft.com/office/drawing/2014/main" id="{00000000-0008-0000-0000-0000E02C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486" name="_x0000_t202" hidden="1">
          <a:extLst>
            <a:ext uri="{FF2B5EF4-FFF2-40B4-BE49-F238E27FC236}">
              <a16:creationId xmlns:a16="http://schemas.microsoft.com/office/drawing/2014/main" id="{00000000-0008-0000-0000-0000DE2C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484" name="_x0000_t202" hidden="1">
          <a:extLst>
            <a:ext uri="{FF2B5EF4-FFF2-40B4-BE49-F238E27FC236}">
              <a16:creationId xmlns:a16="http://schemas.microsoft.com/office/drawing/2014/main" id="{00000000-0008-0000-0000-0000DC2C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482" name="_x0000_t202" hidden="1">
          <a:extLst>
            <a:ext uri="{FF2B5EF4-FFF2-40B4-BE49-F238E27FC236}">
              <a16:creationId xmlns:a16="http://schemas.microsoft.com/office/drawing/2014/main" id="{00000000-0008-0000-0000-0000DA2C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480" name="_x0000_t202" hidden="1">
          <a:extLst>
            <a:ext uri="{FF2B5EF4-FFF2-40B4-BE49-F238E27FC236}">
              <a16:creationId xmlns:a16="http://schemas.microsoft.com/office/drawing/2014/main" id="{00000000-0008-0000-0000-0000D82C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478" name="_x0000_t202" hidden="1">
          <a:extLst>
            <a:ext uri="{FF2B5EF4-FFF2-40B4-BE49-F238E27FC236}">
              <a16:creationId xmlns:a16="http://schemas.microsoft.com/office/drawing/2014/main" id="{00000000-0008-0000-0000-0000D62C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476" name="_x0000_t202" hidden="1">
          <a:extLst>
            <a:ext uri="{FF2B5EF4-FFF2-40B4-BE49-F238E27FC236}">
              <a16:creationId xmlns:a16="http://schemas.microsoft.com/office/drawing/2014/main" id="{00000000-0008-0000-0000-0000D42C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474" name="_x0000_t202" hidden="1">
          <a:extLst>
            <a:ext uri="{FF2B5EF4-FFF2-40B4-BE49-F238E27FC236}">
              <a16:creationId xmlns:a16="http://schemas.microsoft.com/office/drawing/2014/main" id="{00000000-0008-0000-0000-0000D22C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472" name="_x0000_t202" hidden="1">
          <a:extLst>
            <a:ext uri="{FF2B5EF4-FFF2-40B4-BE49-F238E27FC236}">
              <a16:creationId xmlns:a16="http://schemas.microsoft.com/office/drawing/2014/main" id="{00000000-0008-0000-0000-0000D02C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470" name="_x0000_t202" hidden="1">
          <a:extLst>
            <a:ext uri="{FF2B5EF4-FFF2-40B4-BE49-F238E27FC236}">
              <a16:creationId xmlns:a16="http://schemas.microsoft.com/office/drawing/2014/main" id="{00000000-0008-0000-0000-0000CE2C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468" name="_x0000_t202" hidden="1">
          <a:extLst>
            <a:ext uri="{FF2B5EF4-FFF2-40B4-BE49-F238E27FC236}">
              <a16:creationId xmlns:a16="http://schemas.microsoft.com/office/drawing/2014/main" id="{00000000-0008-0000-0000-0000CC2C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466" name="_x0000_t202" hidden="1">
          <a:extLst>
            <a:ext uri="{FF2B5EF4-FFF2-40B4-BE49-F238E27FC236}">
              <a16:creationId xmlns:a16="http://schemas.microsoft.com/office/drawing/2014/main" id="{00000000-0008-0000-0000-0000CA2C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464" name="_x0000_t202" hidden="1">
          <a:extLst>
            <a:ext uri="{FF2B5EF4-FFF2-40B4-BE49-F238E27FC236}">
              <a16:creationId xmlns:a16="http://schemas.microsoft.com/office/drawing/2014/main" id="{00000000-0008-0000-0000-0000C82C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462" name="_x0000_t202" hidden="1">
          <a:extLst>
            <a:ext uri="{FF2B5EF4-FFF2-40B4-BE49-F238E27FC236}">
              <a16:creationId xmlns:a16="http://schemas.microsoft.com/office/drawing/2014/main" id="{00000000-0008-0000-0000-0000C62C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460" name="_x0000_t202" hidden="1">
          <a:extLst>
            <a:ext uri="{FF2B5EF4-FFF2-40B4-BE49-F238E27FC236}">
              <a16:creationId xmlns:a16="http://schemas.microsoft.com/office/drawing/2014/main" id="{00000000-0008-0000-0000-0000C42C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458" name="_x0000_t202" hidden="1">
          <a:extLst>
            <a:ext uri="{FF2B5EF4-FFF2-40B4-BE49-F238E27FC236}">
              <a16:creationId xmlns:a16="http://schemas.microsoft.com/office/drawing/2014/main" id="{00000000-0008-0000-0000-0000C22C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456" name="_x0000_t202" hidden="1">
          <a:extLst>
            <a:ext uri="{FF2B5EF4-FFF2-40B4-BE49-F238E27FC236}">
              <a16:creationId xmlns:a16="http://schemas.microsoft.com/office/drawing/2014/main" id="{00000000-0008-0000-0000-0000C02C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454" name="_x0000_t202" hidden="1">
          <a:extLst>
            <a:ext uri="{FF2B5EF4-FFF2-40B4-BE49-F238E27FC236}">
              <a16:creationId xmlns:a16="http://schemas.microsoft.com/office/drawing/2014/main" id="{00000000-0008-0000-0000-0000BE2C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452" name="_x0000_t202" hidden="1">
          <a:extLst>
            <a:ext uri="{FF2B5EF4-FFF2-40B4-BE49-F238E27FC236}">
              <a16:creationId xmlns:a16="http://schemas.microsoft.com/office/drawing/2014/main" id="{00000000-0008-0000-0000-0000BC2C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450" name="_x0000_t202" hidden="1">
          <a:extLst>
            <a:ext uri="{FF2B5EF4-FFF2-40B4-BE49-F238E27FC236}">
              <a16:creationId xmlns:a16="http://schemas.microsoft.com/office/drawing/2014/main" id="{00000000-0008-0000-0000-0000BA2C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448" name="_x0000_t202" hidden="1">
          <a:extLst>
            <a:ext uri="{FF2B5EF4-FFF2-40B4-BE49-F238E27FC236}">
              <a16:creationId xmlns:a16="http://schemas.microsoft.com/office/drawing/2014/main" id="{00000000-0008-0000-0000-0000B82C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446" name="_x0000_t202" hidden="1">
          <a:extLst>
            <a:ext uri="{FF2B5EF4-FFF2-40B4-BE49-F238E27FC236}">
              <a16:creationId xmlns:a16="http://schemas.microsoft.com/office/drawing/2014/main" id="{00000000-0008-0000-0000-0000B62C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444" name="_x0000_t202" hidden="1">
          <a:extLst>
            <a:ext uri="{FF2B5EF4-FFF2-40B4-BE49-F238E27FC236}">
              <a16:creationId xmlns:a16="http://schemas.microsoft.com/office/drawing/2014/main" id="{00000000-0008-0000-0000-0000B42C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442" name="_x0000_t202" hidden="1">
          <a:extLst>
            <a:ext uri="{FF2B5EF4-FFF2-40B4-BE49-F238E27FC236}">
              <a16:creationId xmlns:a16="http://schemas.microsoft.com/office/drawing/2014/main" id="{00000000-0008-0000-0000-0000B22C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440" name="_x0000_t202" hidden="1">
          <a:extLst>
            <a:ext uri="{FF2B5EF4-FFF2-40B4-BE49-F238E27FC236}">
              <a16:creationId xmlns:a16="http://schemas.microsoft.com/office/drawing/2014/main" id="{00000000-0008-0000-0000-0000B02C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438" name="_x0000_t202" hidden="1">
          <a:extLst>
            <a:ext uri="{FF2B5EF4-FFF2-40B4-BE49-F238E27FC236}">
              <a16:creationId xmlns:a16="http://schemas.microsoft.com/office/drawing/2014/main" id="{00000000-0008-0000-0000-0000AE2C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436" name="_x0000_t202" hidden="1">
          <a:extLst>
            <a:ext uri="{FF2B5EF4-FFF2-40B4-BE49-F238E27FC236}">
              <a16:creationId xmlns:a16="http://schemas.microsoft.com/office/drawing/2014/main" id="{00000000-0008-0000-0000-0000AC2C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434" name="_x0000_t202" hidden="1">
          <a:extLst>
            <a:ext uri="{FF2B5EF4-FFF2-40B4-BE49-F238E27FC236}">
              <a16:creationId xmlns:a16="http://schemas.microsoft.com/office/drawing/2014/main" id="{00000000-0008-0000-0000-0000AA2C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432" name="_x0000_t202" hidden="1">
          <a:extLst>
            <a:ext uri="{FF2B5EF4-FFF2-40B4-BE49-F238E27FC236}">
              <a16:creationId xmlns:a16="http://schemas.microsoft.com/office/drawing/2014/main" id="{00000000-0008-0000-0000-0000A82C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430" name="_x0000_t202" hidden="1">
          <a:extLst>
            <a:ext uri="{FF2B5EF4-FFF2-40B4-BE49-F238E27FC236}">
              <a16:creationId xmlns:a16="http://schemas.microsoft.com/office/drawing/2014/main" id="{00000000-0008-0000-0000-0000A62C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428" name="_x0000_t202" hidden="1">
          <a:extLst>
            <a:ext uri="{FF2B5EF4-FFF2-40B4-BE49-F238E27FC236}">
              <a16:creationId xmlns:a16="http://schemas.microsoft.com/office/drawing/2014/main" id="{00000000-0008-0000-0000-0000A42C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426" name="_x0000_t202" hidden="1">
          <a:extLst>
            <a:ext uri="{FF2B5EF4-FFF2-40B4-BE49-F238E27FC236}">
              <a16:creationId xmlns:a16="http://schemas.microsoft.com/office/drawing/2014/main" id="{00000000-0008-0000-0000-0000A22C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424" name="_x0000_t202" hidden="1">
          <a:extLst>
            <a:ext uri="{FF2B5EF4-FFF2-40B4-BE49-F238E27FC236}">
              <a16:creationId xmlns:a16="http://schemas.microsoft.com/office/drawing/2014/main" id="{00000000-0008-0000-0000-0000A02C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422" name="_x0000_t202" hidden="1">
          <a:extLst>
            <a:ext uri="{FF2B5EF4-FFF2-40B4-BE49-F238E27FC236}">
              <a16:creationId xmlns:a16="http://schemas.microsoft.com/office/drawing/2014/main" id="{00000000-0008-0000-0000-00009E2C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420" name="_x0000_t202" hidden="1">
          <a:extLst>
            <a:ext uri="{FF2B5EF4-FFF2-40B4-BE49-F238E27FC236}">
              <a16:creationId xmlns:a16="http://schemas.microsoft.com/office/drawing/2014/main" id="{00000000-0008-0000-0000-00009C2C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418" name="_x0000_t202" hidden="1">
          <a:extLst>
            <a:ext uri="{FF2B5EF4-FFF2-40B4-BE49-F238E27FC236}">
              <a16:creationId xmlns:a16="http://schemas.microsoft.com/office/drawing/2014/main" id="{00000000-0008-0000-0000-00009A2C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416" name="_x0000_t202" hidden="1">
          <a:extLst>
            <a:ext uri="{FF2B5EF4-FFF2-40B4-BE49-F238E27FC236}">
              <a16:creationId xmlns:a16="http://schemas.microsoft.com/office/drawing/2014/main" id="{00000000-0008-0000-0000-0000982C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414" name="_x0000_t202" hidden="1">
          <a:extLst>
            <a:ext uri="{FF2B5EF4-FFF2-40B4-BE49-F238E27FC236}">
              <a16:creationId xmlns:a16="http://schemas.microsoft.com/office/drawing/2014/main" id="{00000000-0008-0000-0000-0000962C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412" name="_x0000_t202" hidden="1">
          <a:extLst>
            <a:ext uri="{FF2B5EF4-FFF2-40B4-BE49-F238E27FC236}">
              <a16:creationId xmlns:a16="http://schemas.microsoft.com/office/drawing/2014/main" id="{00000000-0008-0000-0000-0000942C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410" name="_x0000_t202" hidden="1">
          <a:extLst>
            <a:ext uri="{FF2B5EF4-FFF2-40B4-BE49-F238E27FC236}">
              <a16:creationId xmlns:a16="http://schemas.microsoft.com/office/drawing/2014/main" id="{00000000-0008-0000-0000-0000922C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408" name="_x0000_t202" hidden="1">
          <a:extLst>
            <a:ext uri="{FF2B5EF4-FFF2-40B4-BE49-F238E27FC236}">
              <a16:creationId xmlns:a16="http://schemas.microsoft.com/office/drawing/2014/main" id="{00000000-0008-0000-0000-0000902C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406" name="_x0000_t202" hidden="1">
          <a:extLst>
            <a:ext uri="{FF2B5EF4-FFF2-40B4-BE49-F238E27FC236}">
              <a16:creationId xmlns:a16="http://schemas.microsoft.com/office/drawing/2014/main" id="{00000000-0008-0000-0000-00008E2C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404" name="_x0000_t202" hidden="1">
          <a:extLst>
            <a:ext uri="{FF2B5EF4-FFF2-40B4-BE49-F238E27FC236}">
              <a16:creationId xmlns:a16="http://schemas.microsoft.com/office/drawing/2014/main" id="{00000000-0008-0000-0000-00008C2C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402" name="_x0000_t202" hidden="1">
          <a:extLst>
            <a:ext uri="{FF2B5EF4-FFF2-40B4-BE49-F238E27FC236}">
              <a16:creationId xmlns:a16="http://schemas.microsoft.com/office/drawing/2014/main" id="{00000000-0008-0000-0000-00008A2C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400" name="_x0000_t202" hidden="1">
          <a:extLst>
            <a:ext uri="{FF2B5EF4-FFF2-40B4-BE49-F238E27FC236}">
              <a16:creationId xmlns:a16="http://schemas.microsoft.com/office/drawing/2014/main" id="{00000000-0008-0000-0000-0000882C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398" name="_x0000_t202" hidden="1">
          <a:extLst>
            <a:ext uri="{FF2B5EF4-FFF2-40B4-BE49-F238E27FC236}">
              <a16:creationId xmlns:a16="http://schemas.microsoft.com/office/drawing/2014/main" id="{00000000-0008-0000-0000-0000862C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396" name="_x0000_t202" hidden="1">
          <a:extLst>
            <a:ext uri="{FF2B5EF4-FFF2-40B4-BE49-F238E27FC236}">
              <a16:creationId xmlns:a16="http://schemas.microsoft.com/office/drawing/2014/main" id="{00000000-0008-0000-0000-0000842C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394" name="_x0000_t202" hidden="1">
          <a:extLst>
            <a:ext uri="{FF2B5EF4-FFF2-40B4-BE49-F238E27FC236}">
              <a16:creationId xmlns:a16="http://schemas.microsoft.com/office/drawing/2014/main" id="{00000000-0008-0000-0000-0000822C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392" name="_x0000_t202" hidden="1">
          <a:extLst>
            <a:ext uri="{FF2B5EF4-FFF2-40B4-BE49-F238E27FC236}">
              <a16:creationId xmlns:a16="http://schemas.microsoft.com/office/drawing/2014/main" id="{00000000-0008-0000-0000-0000802C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390" name="_x0000_t202" hidden="1">
          <a:extLst>
            <a:ext uri="{FF2B5EF4-FFF2-40B4-BE49-F238E27FC236}">
              <a16:creationId xmlns:a16="http://schemas.microsoft.com/office/drawing/2014/main" id="{00000000-0008-0000-0000-00007E2C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388" name="_x0000_t202" hidden="1">
          <a:extLst>
            <a:ext uri="{FF2B5EF4-FFF2-40B4-BE49-F238E27FC236}">
              <a16:creationId xmlns:a16="http://schemas.microsoft.com/office/drawing/2014/main" id="{00000000-0008-0000-0000-00007C2C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386" name="_x0000_t202" hidden="1">
          <a:extLst>
            <a:ext uri="{FF2B5EF4-FFF2-40B4-BE49-F238E27FC236}">
              <a16:creationId xmlns:a16="http://schemas.microsoft.com/office/drawing/2014/main" id="{00000000-0008-0000-0000-00007A2C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384" name="_x0000_t202" hidden="1">
          <a:extLst>
            <a:ext uri="{FF2B5EF4-FFF2-40B4-BE49-F238E27FC236}">
              <a16:creationId xmlns:a16="http://schemas.microsoft.com/office/drawing/2014/main" id="{00000000-0008-0000-0000-0000782C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382" name="_x0000_t202" hidden="1">
          <a:extLst>
            <a:ext uri="{FF2B5EF4-FFF2-40B4-BE49-F238E27FC236}">
              <a16:creationId xmlns:a16="http://schemas.microsoft.com/office/drawing/2014/main" id="{00000000-0008-0000-0000-0000762C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380" name="_x0000_t202" hidden="1">
          <a:extLst>
            <a:ext uri="{FF2B5EF4-FFF2-40B4-BE49-F238E27FC236}">
              <a16:creationId xmlns:a16="http://schemas.microsoft.com/office/drawing/2014/main" id="{00000000-0008-0000-0000-0000742C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378" name="_x0000_t202" hidden="1">
          <a:extLst>
            <a:ext uri="{FF2B5EF4-FFF2-40B4-BE49-F238E27FC236}">
              <a16:creationId xmlns:a16="http://schemas.microsoft.com/office/drawing/2014/main" id="{00000000-0008-0000-0000-0000722C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376" name="_x0000_t202" hidden="1">
          <a:extLst>
            <a:ext uri="{FF2B5EF4-FFF2-40B4-BE49-F238E27FC236}">
              <a16:creationId xmlns:a16="http://schemas.microsoft.com/office/drawing/2014/main" id="{00000000-0008-0000-0000-0000702C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374" name="_x0000_t202" hidden="1">
          <a:extLst>
            <a:ext uri="{FF2B5EF4-FFF2-40B4-BE49-F238E27FC236}">
              <a16:creationId xmlns:a16="http://schemas.microsoft.com/office/drawing/2014/main" id="{00000000-0008-0000-0000-00006E2C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372" name="_x0000_t202" hidden="1">
          <a:extLst>
            <a:ext uri="{FF2B5EF4-FFF2-40B4-BE49-F238E27FC236}">
              <a16:creationId xmlns:a16="http://schemas.microsoft.com/office/drawing/2014/main" id="{00000000-0008-0000-0000-00006C2C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370" name="_x0000_t202" hidden="1">
          <a:extLst>
            <a:ext uri="{FF2B5EF4-FFF2-40B4-BE49-F238E27FC236}">
              <a16:creationId xmlns:a16="http://schemas.microsoft.com/office/drawing/2014/main" id="{00000000-0008-0000-0000-00006A2C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368" name="_x0000_t202" hidden="1">
          <a:extLst>
            <a:ext uri="{FF2B5EF4-FFF2-40B4-BE49-F238E27FC236}">
              <a16:creationId xmlns:a16="http://schemas.microsoft.com/office/drawing/2014/main" id="{00000000-0008-0000-0000-0000682C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366" name="_x0000_t202" hidden="1">
          <a:extLst>
            <a:ext uri="{FF2B5EF4-FFF2-40B4-BE49-F238E27FC236}">
              <a16:creationId xmlns:a16="http://schemas.microsoft.com/office/drawing/2014/main" id="{00000000-0008-0000-0000-0000662C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364" name="_x0000_t202" hidden="1">
          <a:extLst>
            <a:ext uri="{FF2B5EF4-FFF2-40B4-BE49-F238E27FC236}">
              <a16:creationId xmlns:a16="http://schemas.microsoft.com/office/drawing/2014/main" id="{00000000-0008-0000-0000-0000642C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362" name="_x0000_t202" hidden="1">
          <a:extLst>
            <a:ext uri="{FF2B5EF4-FFF2-40B4-BE49-F238E27FC236}">
              <a16:creationId xmlns:a16="http://schemas.microsoft.com/office/drawing/2014/main" id="{00000000-0008-0000-0000-0000622C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360" name="_x0000_t202" hidden="1">
          <a:extLst>
            <a:ext uri="{FF2B5EF4-FFF2-40B4-BE49-F238E27FC236}">
              <a16:creationId xmlns:a16="http://schemas.microsoft.com/office/drawing/2014/main" id="{00000000-0008-0000-0000-0000602C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358" name="_x0000_t202" hidden="1">
          <a:extLst>
            <a:ext uri="{FF2B5EF4-FFF2-40B4-BE49-F238E27FC236}">
              <a16:creationId xmlns:a16="http://schemas.microsoft.com/office/drawing/2014/main" id="{00000000-0008-0000-0000-00005E2C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356" name="_x0000_t202" hidden="1">
          <a:extLst>
            <a:ext uri="{FF2B5EF4-FFF2-40B4-BE49-F238E27FC236}">
              <a16:creationId xmlns:a16="http://schemas.microsoft.com/office/drawing/2014/main" id="{00000000-0008-0000-0000-00005C2C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354" name="_x0000_t202" hidden="1">
          <a:extLst>
            <a:ext uri="{FF2B5EF4-FFF2-40B4-BE49-F238E27FC236}">
              <a16:creationId xmlns:a16="http://schemas.microsoft.com/office/drawing/2014/main" id="{00000000-0008-0000-0000-00005A2C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352" name="_x0000_t202" hidden="1">
          <a:extLst>
            <a:ext uri="{FF2B5EF4-FFF2-40B4-BE49-F238E27FC236}">
              <a16:creationId xmlns:a16="http://schemas.microsoft.com/office/drawing/2014/main" id="{00000000-0008-0000-0000-0000582C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350" name="_x0000_t202" hidden="1">
          <a:extLst>
            <a:ext uri="{FF2B5EF4-FFF2-40B4-BE49-F238E27FC236}">
              <a16:creationId xmlns:a16="http://schemas.microsoft.com/office/drawing/2014/main" id="{00000000-0008-0000-0000-0000562C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348" name="_x0000_t202" hidden="1">
          <a:extLst>
            <a:ext uri="{FF2B5EF4-FFF2-40B4-BE49-F238E27FC236}">
              <a16:creationId xmlns:a16="http://schemas.microsoft.com/office/drawing/2014/main" id="{00000000-0008-0000-0000-0000542C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346" name="_x0000_t202" hidden="1">
          <a:extLst>
            <a:ext uri="{FF2B5EF4-FFF2-40B4-BE49-F238E27FC236}">
              <a16:creationId xmlns:a16="http://schemas.microsoft.com/office/drawing/2014/main" id="{00000000-0008-0000-0000-0000522C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344" name="_x0000_t202" hidden="1">
          <a:extLst>
            <a:ext uri="{FF2B5EF4-FFF2-40B4-BE49-F238E27FC236}">
              <a16:creationId xmlns:a16="http://schemas.microsoft.com/office/drawing/2014/main" id="{00000000-0008-0000-0000-0000502C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342" name="_x0000_t202" hidden="1">
          <a:extLst>
            <a:ext uri="{FF2B5EF4-FFF2-40B4-BE49-F238E27FC236}">
              <a16:creationId xmlns:a16="http://schemas.microsoft.com/office/drawing/2014/main" id="{00000000-0008-0000-0000-00004E2C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340" name="_x0000_t202" hidden="1">
          <a:extLst>
            <a:ext uri="{FF2B5EF4-FFF2-40B4-BE49-F238E27FC236}">
              <a16:creationId xmlns:a16="http://schemas.microsoft.com/office/drawing/2014/main" id="{00000000-0008-0000-0000-00004C2C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338" name="_x0000_t202" hidden="1">
          <a:extLst>
            <a:ext uri="{FF2B5EF4-FFF2-40B4-BE49-F238E27FC236}">
              <a16:creationId xmlns:a16="http://schemas.microsoft.com/office/drawing/2014/main" id="{00000000-0008-0000-0000-00004A2C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336" name="_x0000_t202" hidden="1">
          <a:extLst>
            <a:ext uri="{FF2B5EF4-FFF2-40B4-BE49-F238E27FC236}">
              <a16:creationId xmlns:a16="http://schemas.microsoft.com/office/drawing/2014/main" id="{00000000-0008-0000-0000-0000482C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334" name="_x0000_t202" hidden="1">
          <a:extLst>
            <a:ext uri="{FF2B5EF4-FFF2-40B4-BE49-F238E27FC236}">
              <a16:creationId xmlns:a16="http://schemas.microsoft.com/office/drawing/2014/main" id="{00000000-0008-0000-0000-0000462C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332" name="_x0000_t202" hidden="1">
          <a:extLst>
            <a:ext uri="{FF2B5EF4-FFF2-40B4-BE49-F238E27FC236}">
              <a16:creationId xmlns:a16="http://schemas.microsoft.com/office/drawing/2014/main" id="{00000000-0008-0000-0000-0000442C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330" name="_x0000_t202" hidden="1">
          <a:extLst>
            <a:ext uri="{FF2B5EF4-FFF2-40B4-BE49-F238E27FC236}">
              <a16:creationId xmlns:a16="http://schemas.microsoft.com/office/drawing/2014/main" id="{00000000-0008-0000-0000-0000422C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328" name="_x0000_t202" hidden="1">
          <a:extLst>
            <a:ext uri="{FF2B5EF4-FFF2-40B4-BE49-F238E27FC236}">
              <a16:creationId xmlns:a16="http://schemas.microsoft.com/office/drawing/2014/main" id="{00000000-0008-0000-0000-0000402C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326" name="_x0000_t202" hidden="1">
          <a:extLst>
            <a:ext uri="{FF2B5EF4-FFF2-40B4-BE49-F238E27FC236}">
              <a16:creationId xmlns:a16="http://schemas.microsoft.com/office/drawing/2014/main" id="{00000000-0008-0000-0000-00003E2C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324" name="_x0000_t202" hidden="1">
          <a:extLst>
            <a:ext uri="{FF2B5EF4-FFF2-40B4-BE49-F238E27FC236}">
              <a16:creationId xmlns:a16="http://schemas.microsoft.com/office/drawing/2014/main" id="{00000000-0008-0000-0000-00003C2C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322" name="_x0000_t202" hidden="1">
          <a:extLst>
            <a:ext uri="{FF2B5EF4-FFF2-40B4-BE49-F238E27FC236}">
              <a16:creationId xmlns:a16="http://schemas.microsoft.com/office/drawing/2014/main" id="{00000000-0008-0000-0000-00003A2C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320" name="_x0000_t202" hidden="1">
          <a:extLst>
            <a:ext uri="{FF2B5EF4-FFF2-40B4-BE49-F238E27FC236}">
              <a16:creationId xmlns:a16="http://schemas.microsoft.com/office/drawing/2014/main" id="{00000000-0008-0000-0000-0000382C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318" name="_x0000_t202" hidden="1">
          <a:extLst>
            <a:ext uri="{FF2B5EF4-FFF2-40B4-BE49-F238E27FC236}">
              <a16:creationId xmlns:a16="http://schemas.microsoft.com/office/drawing/2014/main" id="{00000000-0008-0000-0000-0000362C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316" name="_x0000_t202" hidden="1">
          <a:extLst>
            <a:ext uri="{FF2B5EF4-FFF2-40B4-BE49-F238E27FC236}">
              <a16:creationId xmlns:a16="http://schemas.microsoft.com/office/drawing/2014/main" id="{00000000-0008-0000-0000-0000342C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314" name="_x0000_t202" hidden="1">
          <a:extLst>
            <a:ext uri="{FF2B5EF4-FFF2-40B4-BE49-F238E27FC236}">
              <a16:creationId xmlns:a16="http://schemas.microsoft.com/office/drawing/2014/main" id="{00000000-0008-0000-0000-0000322C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312" name="_x0000_t202" hidden="1">
          <a:extLst>
            <a:ext uri="{FF2B5EF4-FFF2-40B4-BE49-F238E27FC236}">
              <a16:creationId xmlns:a16="http://schemas.microsoft.com/office/drawing/2014/main" id="{00000000-0008-0000-0000-0000302C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310" name="_x0000_t202" hidden="1">
          <a:extLst>
            <a:ext uri="{FF2B5EF4-FFF2-40B4-BE49-F238E27FC236}">
              <a16:creationId xmlns:a16="http://schemas.microsoft.com/office/drawing/2014/main" id="{00000000-0008-0000-0000-00002E2C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308" name="_x0000_t202" hidden="1">
          <a:extLst>
            <a:ext uri="{FF2B5EF4-FFF2-40B4-BE49-F238E27FC236}">
              <a16:creationId xmlns:a16="http://schemas.microsoft.com/office/drawing/2014/main" id="{00000000-0008-0000-0000-00002C2C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306" name="_x0000_t202" hidden="1">
          <a:extLst>
            <a:ext uri="{FF2B5EF4-FFF2-40B4-BE49-F238E27FC236}">
              <a16:creationId xmlns:a16="http://schemas.microsoft.com/office/drawing/2014/main" id="{00000000-0008-0000-0000-00002A2C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304" name="_x0000_t202" hidden="1">
          <a:extLst>
            <a:ext uri="{FF2B5EF4-FFF2-40B4-BE49-F238E27FC236}">
              <a16:creationId xmlns:a16="http://schemas.microsoft.com/office/drawing/2014/main" id="{00000000-0008-0000-0000-0000282C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302" name="_x0000_t202" hidden="1">
          <a:extLst>
            <a:ext uri="{FF2B5EF4-FFF2-40B4-BE49-F238E27FC236}">
              <a16:creationId xmlns:a16="http://schemas.microsoft.com/office/drawing/2014/main" id="{00000000-0008-0000-0000-0000262C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300" name="_x0000_t202" hidden="1">
          <a:extLst>
            <a:ext uri="{FF2B5EF4-FFF2-40B4-BE49-F238E27FC236}">
              <a16:creationId xmlns:a16="http://schemas.microsoft.com/office/drawing/2014/main" id="{00000000-0008-0000-0000-0000242C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298" name="_x0000_t202" hidden="1">
          <a:extLst>
            <a:ext uri="{FF2B5EF4-FFF2-40B4-BE49-F238E27FC236}">
              <a16:creationId xmlns:a16="http://schemas.microsoft.com/office/drawing/2014/main" id="{00000000-0008-0000-0000-0000222C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296" name="_x0000_t202" hidden="1">
          <a:extLst>
            <a:ext uri="{FF2B5EF4-FFF2-40B4-BE49-F238E27FC236}">
              <a16:creationId xmlns:a16="http://schemas.microsoft.com/office/drawing/2014/main" id="{00000000-0008-0000-0000-0000202C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294" name="_x0000_t202" hidden="1">
          <a:extLst>
            <a:ext uri="{FF2B5EF4-FFF2-40B4-BE49-F238E27FC236}">
              <a16:creationId xmlns:a16="http://schemas.microsoft.com/office/drawing/2014/main" id="{00000000-0008-0000-0000-00001E2C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292" name="_x0000_t202" hidden="1">
          <a:extLst>
            <a:ext uri="{FF2B5EF4-FFF2-40B4-BE49-F238E27FC236}">
              <a16:creationId xmlns:a16="http://schemas.microsoft.com/office/drawing/2014/main" id="{00000000-0008-0000-0000-00001C2C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290" name="_x0000_t202" hidden="1">
          <a:extLst>
            <a:ext uri="{FF2B5EF4-FFF2-40B4-BE49-F238E27FC236}">
              <a16:creationId xmlns:a16="http://schemas.microsoft.com/office/drawing/2014/main" id="{00000000-0008-0000-0000-00001A2C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288" name="_x0000_t202" hidden="1">
          <a:extLst>
            <a:ext uri="{FF2B5EF4-FFF2-40B4-BE49-F238E27FC236}">
              <a16:creationId xmlns:a16="http://schemas.microsoft.com/office/drawing/2014/main" id="{00000000-0008-0000-0000-0000182C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286" name="_x0000_t202" hidden="1">
          <a:extLst>
            <a:ext uri="{FF2B5EF4-FFF2-40B4-BE49-F238E27FC236}">
              <a16:creationId xmlns:a16="http://schemas.microsoft.com/office/drawing/2014/main" id="{00000000-0008-0000-0000-0000162C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284" name="_x0000_t202" hidden="1">
          <a:extLst>
            <a:ext uri="{FF2B5EF4-FFF2-40B4-BE49-F238E27FC236}">
              <a16:creationId xmlns:a16="http://schemas.microsoft.com/office/drawing/2014/main" id="{00000000-0008-0000-0000-0000142C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282" name="_x0000_t202" hidden="1">
          <a:extLst>
            <a:ext uri="{FF2B5EF4-FFF2-40B4-BE49-F238E27FC236}">
              <a16:creationId xmlns:a16="http://schemas.microsoft.com/office/drawing/2014/main" id="{00000000-0008-0000-0000-0000122C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280" name="_x0000_t202" hidden="1">
          <a:extLst>
            <a:ext uri="{FF2B5EF4-FFF2-40B4-BE49-F238E27FC236}">
              <a16:creationId xmlns:a16="http://schemas.microsoft.com/office/drawing/2014/main" id="{00000000-0008-0000-0000-0000102C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278" name="_x0000_t202" hidden="1">
          <a:extLst>
            <a:ext uri="{FF2B5EF4-FFF2-40B4-BE49-F238E27FC236}">
              <a16:creationId xmlns:a16="http://schemas.microsoft.com/office/drawing/2014/main" id="{00000000-0008-0000-0000-00000E2C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276" name="_x0000_t202" hidden="1">
          <a:extLst>
            <a:ext uri="{FF2B5EF4-FFF2-40B4-BE49-F238E27FC236}">
              <a16:creationId xmlns:a16="http://schemas.microsoft.com/office/drawing/2014/main" id="{00000000-0008-0000-0000-00000C2C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274" name="_x0000_t202" hidden="1">
          <a:extLst>
            <a:ext uri="{FF2B5EF4-FFF2-40B4-BE49-F238E27FC236}">
              <a16:creationId xmlns:a16="http://schemas.microsoft.com/office/drawing/2014/main" id="{00000000-0008-0000-0000-00000A2C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272" name="_x0000_t202" hidden="1">
          <a:extLst>
            <a:ext uri="{FF2B5EF4-FFF2-40B4-BE49-F238E27FC236}">
              <a16:creationId xmlns:a16="http://schemas.microsoft.com/office/drawing/2014/main" id="{00000000-0008-0000-0000-0000082C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270" name="_x0000_t202" hidden="1">
          <a:extLst>
            <a:ext uri="{FF2B5EF4-FFF2-40B4-BE49-F238E27FC236}">
              <a16:creationId xmlns:a16="http://schemas.microsoft.com/office/drawing/2014/main" id="{00000000-0008-0000-0000-0000062C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268" name="_x0000_t202" hidden="1">
          <a:extLst>
            <a:ext uri="{FF2B5EF4-FFF2-40B4-BE49-F238E27FC236}">
              <a16:creationId xmlns:a16="http://schemas.microsoft.com/office/drawing/2014/main" id="{00000000-0008-0000-0000-0000042C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266" name="_x0000_t202" hidden="1">
          <a:extLst>
            <a:ext uri="{FF2B5EF4-FFF2-40B4-BE49-F238E27FC236}">
              <a16:creationId xmlns:a16="http://schemas.microsoft.com/office/drawing/2014/main" id="{00000000-0008-0000-0000-0000022C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264" name="_x0000_t202" hidden="1">
          <a:extLst>
            <a:ext uri="{FF2B5EF4-FFF2-40B4-BE49-F238E27FC236}">
              <a16:creationId xmlns:a16="http://schemas.microsoft.com/office/drawing/2014/main" id="{00000000-0008-0000-0000-0000002C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262" name="_x0000_t202" hidden="1">
          <a:extLst>
            <a:ext uri="{FF2B5EF4-FFF2-40B4-BE49-F238E27FC236}">
              <a16:creationId xmlns:a16="http://schemas.microsoft.com/office/drawing/2014/main" id="{00000000-0008-0000-0000-0000FE2B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260" name="_x0000_t202" hidden="1">
          <a:extLst>
            <a:ext uri="{FF2B5EF4-FFF2-40B4-BE49-F238E27FC236}">
              <a16:creationId xmlns:a16="http://schemas.microsoft.com/office/drawing/2014/main" id="{00000000-0008-0000-0000-0000FC2B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258" name="_x0000_t202" hidden="1">
          <a:extLst>
            <a:ext uri="{FF2B5EF4-FFF2-40B4-BE49-F238E27FC236}">
              <a16:creationId xmlns:a16="http://schemas.microsoft.com/office/drawing/2014/main" id="{00000000-0008-0000-0000-0000FA2B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256" name="_x0000_t202" hidden="1">
          <a:extLst>
            <a:ext uri="{FF2B5EF4-FFF2-40B4-BE49-F238E27FC236}">
              <a16:creationId xmlns:a16="http://schemas.microsoft.com/office/drawing/2014/main" id="{00000000-0008-0000-0000-0000F82B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254" name="_x0000_t202" hidden="1">
          <a:extLst>
            <a:ext uri="{FF2B5EF4-FFF2-40B4-BE49-F238E27FC236}">
              <a16:creationId xmlns:a16="http://schemas.microsoft.com/office/drawing/2014/main" id="{00000000-0008-0000-0000-0000F62B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252" name="_x0000_t202" hidden="1">
          <a:extLst>
            <a:ext uri="{FF2B5EF4-FFF2-40B4-BE49-F238E27FC236}">
              <a16:creationId xmlns:a16="http://schemas.microsoft.com/office/drawing/2014/main" id="{00000000-0008-0000-0000-0000F42B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250" name="_x0000_t202" hidden="1">
          <a:extLst>
            <a:ext uri="{FF2B5EF4-FFF2-40B4-BE49-F238E27FC236}">
              <a16:creationId xmlns:a16="http://schemas.microsoft.com/office/drawing/2014/main" id="{00000000-0008-0000-0000-0000F22B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248" name="_x0000_t202" hidden="1">
          <a:extLst>
            <a:ext uri="{FF2B5EF4-FFF2-40B4-BE49-F238E27FC236}">
              <a16:creationId xmlns:a16="http://schemas.microsoft.com/office/drawing/2014/main" id="{00000000-0008-0000-0000-0000F02B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246" name="_x0000_t202" hidden="1">
          <a:extLst>
            <a:ext uri="{FF2B5EF4-FFF2-40B4-BE49-F238E27FC236}">
              <a16:creationId xmlns:a16="http://schemas.microsoft.com/office/drawing/2014/main" id="{00000000-0008-0000-0000-0000EE2B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244" name="_x0000_t202" hidden="1">
          <a:extLst>
            <a:ext uri="{FF2B5EF4-FFF2-40B4-BE49-F238E27FC236}">
              <a16:creationId xmlns:a16="http://schemas.microsoft.com/office/drawing/2014/main" id="{00000000-0008-0000-0000-0000EC2B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242" name="_x0000_t202" hidden="1">
          <a:extLst>
            <a:ext uri="{FF2B5EF4-FFF2-40B4-BE49-F238E27FC236}">
              <a16:creationId xmlns:a16="http://schemas.microsoft.com/office/drawing/2014/main" id="{00000000-0008-0000-0000-0000EA2B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240" name="_x0000_t202" hidden="1">
          <a:extLst>
            <a:ext uri="{FF2B5EF4-FFF2-40B4-BE49-F238E27FC236}">
              <a16:creationId xmlns:a16="http://schemas.microsoft.com/office/drawing/2014/main" id="{00000000-0008-0000-0000-0000E82B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238" name="_x0000_t202" hidden="1">
          <a:extLst>
            <a:ext uri="{FF2B5EF4-FFF2-40B4-BE49-F238E27FC236}">
              <a16:creationId xmlns:a16="http://schemas.microsoft.com/office/drawing/2014/main" id="{00000000-0008-0000-0000-0000E62B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236" name="_x0000_t202" hidden="1">
          <a:extLst>
            <a:ext uri="{FF2B5EF4-FFF2-40B4-BE49-F238E27FC236}">
              <a16:creationId xmlns:a16="http://schemas.microsoft.com/office/drawing/2014/main" id="{00000000-0008-0000-0000-0000E42B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234" name="_x0000_t202" hidden="1">
          <a:extLst>
            <a:ext uri="{FF2B5EF4-FFF2-40B4-BE49-F238E27FC236}">
              <a16:creationId xmlns:a16="http://schemas.microsoft.com/office/drawing/2014/main" id="{00000000-0008-0000-0000-0000E22B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232" name="_x0000_t202" hidden="1">
          <a:extLst>
            <a:ext uri="{FF2B5EF4-FFF2-40B4-BE49-F238E27FC236}">
              <a16:creationId xmlns:a16="http://schemas.microsoft.com/office/drawing/2014/main" id="{00000000-0008-0000-0000-0000E02B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230" name="_x0000_t202" hidden="1">
          <a:extLst>
            <a:ext uri="{FF2B5EF4-FFF2-40B4-BE49-F238E27FC236}">
              <a16:creationId xmlns:a16="http://schemas.microsoft.com/office/drawing/2014/main" id="{00000000-0008-0000-0000-0000DE2B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228" name="_x0000_t202" hidden="1">
          <a:extLst>
            <a:ext uri="{FF2B5EF4-FFF2-40B4-BE49-F238E27FC236}">
              <a16:creationId xmlns:a16="http://schemas.microsoft.com/office/drawing/2014/main" id="{00000000-0008-0000-0000-0000DC2B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226" name="_x0000_t202" hidden="1">
          <a:extLst>
            <a:ext uri="{FF2B5EF4-FFF2-40B4-BE49-F238E27FC236}">
              <a16:creationId xmlns:a16="http://schemas.microsoft.com/office/drawing/2014/main" id="{00000000-0008-0000-0000-0000DA2B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224" name="_x0000_t202" hidden="1">
          <a:extLst>
            <a:ext uri="{FF2B5EF4-FFF2-40B4-BE49-F238E27FC236}">
              <a16:creationId xmlns:a16="http://schemas.microsoft.com/office/drawing/2014/main" id="{00000000-0008-0000-0000-0000D82B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222" name="_x0000_t202" hidden="1">
          <a:extLst>
            <a:ext uri="{FF2B5EF4-FFF2-40B4-BE49-F238E27FC236}">
              <a16:creationId xmlns:a16="http://schemas.microsoft.com/office/drawing/2014/main" id="{00000000-0008-0000-0000-0000D62B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220" name="_x0000_t202" hidden="1">
          <a:extLst>
            <a:ext uri="{FF2B5EF4-FFF2-40B4-BE49-F238E27FC236}">
              <a16:creationId xmlns:a16="http://schemas.microsoft.com/office/drawing/2014/main" id="{00000000-0008-0000-0000-0000D42B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218" name="_x0000_t202" hidden="1">
          <a:extLst>
            <a:ext uri="{FF2B5EF4-FFF2-40B4-BE49-F238E27FC236}">
              <a16:creationId xmlns:a16="http://schemas.microsoft.com/office/drawing/2014/main" id="{00000000-0008-0000-0000-0000D22B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216" name="_x0000_t202" hidden="1">
          <a:extLst>
            <a:ext uri="{FF2B5EF4-FFF2-40B4-BE49-F238E27FC236}">
              <a16:creationId xmlns:a16="http://schemas.microsoft.com/office/drawing/2014/main" id="{00000000-0008-0000-0000-0000D02B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214" name="_x0000_t202" hidden="1">
          <a:extLst>
            <a:ext uri="{FF2B5EF4-FFF2-40B4-BE49-F238E27FC236}">
              <a16:creationId xmlns:a16="http://schemas.microsoft.com/office/drawing/2014/main" id="{00000000-0008-0000-0000-0000CE2B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212" name="_x0000_t202" hidden="1">
          <a:extLst>
            <a:ext uri="{FF2B5EF4-FFF2-40B4-BE49-F238E27FC236}">
              <a16:creationId xmlns:a16="http://schemas.microsoft.com/office/drawing/2014/main" id="{00000000-0008-0000-0000-0000CC2B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210" name="_x0000_t202" hidden="1">
          <a:extLst>
            <a:ext uri="{FF2B5EF4-FFF2-40B4-BE49-F238E27FC236}">
              <a16:creationId xmlns:a16="http://schemas.microsoft.com/office/drawing/2014/main" id="{00000000-0008-0000-0000-0000CA2B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208" name="_x0000_t202" hidden="1">
          <a:extLst>
            <a:ext uri="{FF2B5EF4-FFF2-40B4-BE49-F238E27FC236}">
              <a16:creationId xmlns:a16="http://schemas.microsoft.com/office/drawing/2014/main" id="{00000000-0008-0000-0000-0000C82B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206" name="_x0000_t202" hidden="1">
          <a:extLst>
            <a:ext uri="{FF2B5EF4-FFF2-40B4-BE49-F238E27FC236}">
              <a16:creationId xmlns:a16="http://schemas.microsoft.com/office/drawing/2014/main" id="{00000000-0008-0000-0000-0000C62B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204" name="_x0000_t202" hidden="1">
          <a:extLst>
            <a:ext uri="{FF2B5EF4-FFF2-40B4-BE49-F238E27FC236}">
              <a16:creationId xmlns:a16="http://schemas.microsoft.com/office/drawing/2014/main" id="{00000000-0008-0000-0000-0000C42B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202" name="_x0000_t202" hidden="1">
          <a:extLst>
            <a:ext uri="{FF2B5EF4-FFF2-40B4-BE49-F238E27FC236}">
              <a16:creationId xmlns:a16="http://schemas.microsoft.com/office/drawing/2014/main" id="{00000000-0008-0000-0000-0000C22B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200" name="_x0000_t202" hidden="1">
          <a:extLst>
            <a:ext uri="{FF2B5EF4-FFF2-40B4-BE49-F238E27FC236}">
              <a16:creationId xmlns:a16="http://schemas.microsoft.com/office/drawing/2014/main" id="{00000000-0008-0000-0000-0000C02B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198" name="_x0000_t202" hidden="1">
          <a:extLst>
            <a:ext uri="{FF2B5EF4-FFF2-40B4-BE49-F238E27FC236}">
              <a16:creationId xmlns:a16="http://schemas.microsoft.com/office/drawing/2014/main" id="{00000000-0008-0000-0000-0000BE2B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196" name="_x0000_t202" hidden="1">
          <a:extLst>
            <a:ext uri="{FF2B5EF4-FFF2-40B4-BE49-F238E27FC236}">
              <a16:creationId xmlns:a16="http://schemas.microsoft.com/office/drawing/2014/main" id="{00000000-0008-0000-0000-0000BC2B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194" name="_x0000_t202" hidden="1">
          <a:extLst>
            <a:ext uri="{FF2B5EF4-FFF2-40B4-BE49-F238E27FC236}">
              <a16:creationId xmlns:a16="http://schemas.microsoft.com/office/drawing/2014/main" id="{00000000-0008-0000-0000-0000BA2B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192" name="_x0000_t202" hidden="1">
          <a:extLst>
            <a:ext uri="{FF2B5EF4-FFF2-40B4-BE49-F238E27FC236}">
              <a16:creationId xmlns:a16="http://schemas.microsoft.com/office/drawing/2014/main" id="{00000000-0008-0000-0000-0000B82B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190" name="_x0000_t202" hidden="1">
          <a:extLst>
            <a:ext uri="{FF2B5EF4-FFF2-40B4-BE49-F238E27FC236}">
              <a16:creationId xmlns:a16="http://schemas.microsoft.com/office/drawing/2014/main" id="{00000000-0008-0000-0000-0000B62B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188" name="_x0000_t202" hidden="1">
          <a:extLst>
            <a:ext uri="{FF2B5EF4-FFF2-40B4-BE49-F238E27FC236}">
              <a16:creationId xmlns:a16="http://schemas.microsoft.com/office/drawing/2014/main" id="{00000000-0008-0000-0000-0000B42B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186" name="_x0000_t202" hidden="1">
          <a:extLst>
            <a:ext uri="{FF2B5EF4-FFF2-40B4-BE49-F238E27FC236}">
              <a16:creationId xmlns:a16="http://schemas.microsoft.com/office/drawing/2014/main" id="{00000000-0008-0000-0000-0000B22B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184" name="_x0000_t202" hidden="1">
          <a:extLst>
            <a:ext uri="{FF2B5EF4-FFF2-40B4-BE49-F238E27FC236}">
              <a16:creationId xmlns:a16="http://schemas.microsoft.com/office/drawing/2014/main" id="{00000000-0008-0000-0000-0000B02B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182" name="_x0000_t202" hidden="1">
          <a:extLst>
            <a:ext uri="{FF2B5EF4-FFF2-40B4-BE49-F238E27FC236}">
              <a16:creationId xmlns:a16="http://schemas.microsoft.com/office/drawing/2014/main" id="{00000000-0008-0000-0000-0000AE2B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180" name="_x0000_t202" hidden="1">
          <a:extLst>
            <a:ext uri="{FF2B5EF4-FFF2-40B4-BE49-F238E27FC236}">
              <a16:creationId xmlns:a16="http://schemas.microsoft.com/office/drawing/2014/main" id="{00000000-0008-0000-0000-0000AC2B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178" name="_x0000_t202" hidden="1">
          <a:extLst>
            <a:ext uri="{FF2B5EF4-FFF2-40B4-BE49-F238E27FC236}">
              <a16:creationId xmlns:a16="http://schemas.microsoft.com/office/drawing/2014/main" id="{00000000-0008-0000-0000-0000AA2B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176" name="_x0000_t202" hidden="1">
          <a:extLst>
            <a:ext uri="{FF2B5EF4-FFF2-40B4-BE49-F238E27FC236}">
              <a16:creationId xmlns:a16="http://schemas.microsoft.com/office/drawing/2014/main" id="{00000000-0008-0000-0000-0000A82B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174" name="_x0000_t202" hidden="1">
          <a:extLst>
            <a:ext uri="{FF2B5EF4-FFF2-40B4-BE49-F238E27FC236}">
              <a16:creationId xmlns:a16="http://schemas.microsoft.com/office/drawing/2014/main" id="{00000000-0008-0000-0000-0000A62B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172" name="_x0000_t202" hidden="1">
          <a:extLst>
            <a:ext uri="{FF2B5EF4-FFF2-40B4-BE49-F238E27FC236}">
              <a16:creationId xmlns:a16="http://schemas.microsoft.com/office/drawing/2014/main" id="{00000000-0008-0000-0000-0000A42B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170" name="_x0000_t202" hidden="1">
          <a:extLst>
            <a:ext uri="{FF2B5EF4-FFF2-40B4-BE49-F238E27FC236}">
              <a16:creationId xmlns:a16="http://schemas.microsoft.com/office/drawing/2014/main" id="{00000000-0008-0000-0000-0000A22B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168" name="_x0000_t202" hidden="1">
          <a:extLst>
            <a:ext uri="{FF2B5EF4-FFF2-40B4-BE49-F238E27FC236}">
              <a16:creationId xmlns:a16="http://schemas.microsoft.com/office/drawing/2014/main" id="{00000000-0008-0000-0000-0000A02B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166" name="_x0000_t202" hidden="1">
          <a:extLst>
            <a:ext uri="{FF2B5EF4-FFF2-40B4-BE49-F238E27FC236}">
              <a16:creationId xmlns:a16="http://schemas.microsoft.com/office/drawing/2014/main" id="{00000000-0008-0000-0000-00009E2B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164" name="_x0000_t202" hidden="1">
          <a:extLst>
            <a:ext uri="{FF2B5EF4-FFF2-40B4-BE49-F238E27FC236}">
              <a16:creationId xmlns:a16="http://schemas.microsoft.com/office/drawing/2014/main" id="{00000000-0008-0000-0000-00009C2B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162" name="_x0000_t202" hidden="1">
          <a:extLst>
            <a:ext uri="{FF2B5EF4-FFF2-40B4-BE49-F238E27FC236}">
              <a16:creationId xmlns:a16="http://schemas.microsoft.com/office/drawing/2014/main" id="{00000000-0008-0000-0000-00009A2B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160" name="_x0000_t202" hidden="1">
          <a:extLst>
            <a:ext uri="{FF2B5EF4-FFF2-40B4-BE49-F238E27FC236}">
              <a16:creationId xmlns:a16="http://schemas.microsoft.com/office/drawing/2014/main" id="{00000000-0008-0000-0000-0000982B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158" name="_x0000_t202" hidden="1">
          <a:extLst>
            <a:ext uri="{FF2B5EF4-FFF2-40B4-BE49-F238E27FC236}">
              <a16:creationId xmlns:a16="http://schemas.microsoft.com/office/drawing/2014/main" id="{00000000-0008-0000-0000-0000962B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156" name="_x0000_t202" hidden="1">
          <a:extLst>
            <a:ext uri="{FF2B5EF4-FFF2-40B4-BE49-F238E27FC236}">
              <a16:creationId xmlns:a16="http://schemas.microsoft.com/office/drawing/2014/main" id="{00000000-0008-0000-0000-0000942B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154" name="_x0000_t202" hidden="1">
          <a:extLst>
            <a:ext uri="{FF2B5EF4-FFF2-40B4-BE49-F238E27FC236}">
              <a16:creationId xmlns:a16="http://schemas.microsoft.com/office/drawing/2014/main" id="{00000000-0008-0000-0000-0000922B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152" name="_x0000_t202" hidden="1">
          <a:extLst>
            <a:ext uri="{FF2B5EF4-FFF2-40B4-BE49-F238E27FC236}">
              <a16:creationId xmlns:a16="http://schemas.microsoft.com/office/drawing/2014/main" id="{00000000-0008-0000-0000-0000902B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150" name="_x0000_t202" hidden="1">
          <a:extLst>
            <a:ext uri="{FF2B5EF4-FFF2-40B4-BE49-F238E27FC236}">
              <a16:creationId xmlns:a16="http://schemas.microsoft.com/office/drawing/2014/main" id="{00000000-0008-0000-0000-00008E2B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148" name="_x0000_t202" hidden="1">
          <a:extLst>
            <a:ext uri="{FF2B5EF4-FFF2-40B4-BE49-F238E27FC236}">
              <a16:creationId xmlns:a16="http://schemas.microsoft.com/office/drawing/2014/main" id="{00000000-0008-0000-0000-00008C2B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146" name="_x0000_t202" hidden="1">
          <a:extLst>
            <a:ext uri="{FF2B5EF4-FFF2-40B4-BE49-F238E27FC236}">
              <a16:creationId xmlns:a16="http://schemas.microsoft.com/office/drawing/2014/main" id="{00000000-0008-0000-0000-00008A2B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144" name="_x0000_t202" hidden="1">
          <a:extLst>
            <a:ext uri="{FF2B5EF4-FFF2-40B4-BE49-F238E27FC236}">
              <a16:creationId xmlns:a16="http://schemas.microsoft.com/office/drawing/2014/main" id="{00000000-0008-0000-0000-0000882B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142" name="_x0000_t202" hidden="1">
          <a:extLst>
            <a:ext uri="{FF2B5EF4-FFF2-40B4-BE49-F238E27FC236}">
              <a16:creationId xmlns:a16="http://schemas.microsoft.com/office/drawing/2014/main" id="{00000000-0008-0000-0000-0000862B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140" name="_x0000_t202" hidden="1">
          <a:extLst>
            <a:ext uri="{FF2B5EF4-FFF2-40B4-BE49-F238E27FC236}">
              <a16:creationId xmlns:a16="http://schemas.microsoft.com/office/drawing/2014/main" id="{00000000-0008-0000-0000-0000842B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138" name="_x0000_t202" hidden="1">
          <a:extLst>
            <a:ext uri="{FF2B5EF4-FFF2-40B4-BE49-F238E27FC236}">
              <a16:creationId xmlns:a16="http://schemas.microsoft.com/office/drawing/2014/main" id="{00000000-0008-0000-0000-0000822B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136" name="_x0000_t202" hidden="1">
          <a:extLst>
            <a:ext uri="{FF2B5EF4-FFF2-40B4-BE49-F238E27FC236}">
              <a16:creationId xmlns:a16="http://schemas.microsoft.com/office/drawing/2014/main" id="{00000000-0008-0000-0000-0000802B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134" name="_x0000_t202" hidden="1">
          <a:extLst>
            <a:ext uri="{FF2B5EF4-FFF2-40B4-BE49-F238E27FC236}">
              <a16:creationId xmlns:a16="http://schemas.microsoft.com/office/drawing/2014/main" id="{00000000-0008-0000-0000-00007E2B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132" name="_x0000_t202" hidden="1">
          <a:extLst>
            <a:ext uri="{FF2B5EF4-FFF2-40B4-BE49-F238E27FC236}">
              <a16:creationId xmlns:a16="http://schemas.microsoft.com/office/drawing/2014/main" id="{00000000-0008-0000-0000-00007C2B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130" name="_x0000_t202" hidden="1">
          <a:extLst>
            <a:ext uri="{FF2B5EF4-FFF2-40B4-BE49-F238E27FC236}">
              <a16:creationId xmlns:a16="http://schemas.microsoft.com/office/drawing/2014/main" id="{00000000-0008-0000-0000-00007A2B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128" name="_x0000_t202" hidden="1">
          <a:extLst>
            <a:ext uri="{FF2B5EF4-FFF2-40B4-BE49-F238E27FC236}">
              <a16:creationId xmlns:a16="http://schemas.microsoft.com/office/drawing/2014/main" id="{00000000-0008-0000-0000-0000782B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126" name="_x0000_t202" hidden="1">
          <a:extLst>
            <a:ext uri="{FF2B5EF4-FFF2-40B4-BE49-F238E27FC236}">
              <a16:creationId xmlns:a16="http://schemas.microsoft.com/office/drawing/2014/main" id="{00000000-0008-0000-0000-0000762B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124" name="_x0000_t202" hidden="1">
          <a:extLst>
            <a:ext uri="{FF2B5EF4-FFF2-40B4-BE49-F238E27FC236}">
              <a16:creationId xmlns:a16="http://schemas.microsoft.com/office/drawing/2014/main" id="{00000000-0008-0000-0000-0000742B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122" name="_x0000_t202" hidden="1">
          <a:extLst>
            <a:ext uri="{FF2B5EF4-FFF2-40B4-BE49-F238E27FC236}">
              <a16:creationId xmlns:a16="http://schemas.microsoft.com/office/drawing/2014/main" id="{00000000-0008-0000-0000-0000722B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120" name="_x0000_t202" hidden="1">
          <a:extLst>
            <a:ext uri="{FF2B5EF4-FFF2-40B4-BE49-F238E27FC236}">
              <a16:creationId xmlns:a16="http://schemas.microsoft.com/office/drawing/2014/main" id="{00000000-0008-0000-0000-0000702B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118" name="_x0000_t202" hidden="1">
          <a:extLst>
            <a:ext uri="{FF2B5EF4-FFF2-40B4-BE49-F238E27FC236}">
              <a16:creationId xmlns:a16="http://schemas.microsoft.com/office/drawing/2014/main" id="{00000000-0008-0000-0000-00006E2B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116" name="_x0000_t202" hidden="1">
          <a:extLst>
            <a:ext uri="{FF2B5EF4-FFF2-40B4-BE49-F238E27FC236}">
              <a16:creationId xmlns:a16="http://schemas.microsoft.com/office/drawing/2014/main" id="{00000000-0008-0000-0000-00006C2B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114" name="_x0000_t202" hidden="1">
          <a:extLst>
            <a:ext uri="{FF2B5EF4-FFF2-40B4-BE49-F238E27FC236}">
              <a16:creationId xmlns:a16="http://schemas.microsoft.com/office/drawing/2014/main" id="{00000000-0008-0000-0000-00006A2B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112" name="_x0000_t202" hidden="1">
          <a:extLst>
            <a:ext uri="{FF2B5EF4-FFF2-40B4-BE49-F238E27FC236}">
              <a16:creationId xmlns:a16="http://schemas.microsoft.com/office/drawing/2014/main" id="{00000000-0008-0000-0000-0000682B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110" name="_x0000_t202" hidden="1">
          <a:extLst>
            <a:ext uri="{FF2B5EF4-FFF2-40B4-BE49-F238E27FC236}">
              <a16:creationId xmlns:a16="http://schemas.microsoft.com/office/drawing/2014/main" id="{00000000-0008-0000-0000-0000662B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108" name="_x0000_t202" hidden="1">
          <a:extLst>
            <a:ext uri="{FF2B5EF4-FFF2-40B4-BE49-F238E27FC236}">
              <a16:creationId xmlns:a16="http://schemas.microsoft.com/office/drawing/2014/main" id="{00000000-0008-0000-0000-0000642B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106" name="_x0000_t202" hidden="1">
          <a:extLst>
            <a:ext uri="{FF2B5EF4-FFF2-40B4-BE49-F238E27FC236}">
              <a16:creationId xmlns:a16="http://schemas.microsoft.com/office/drawing/2014/main" id="{00000000-0008-0000-0000-0000622B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104" name="_x0000_t202" hidden="1">
          <a:extLst>
            <a:ext uri="{FF2B5EF4-FFF2-40B4-BE49-F238E27FC236}">
              <a16:creationId xmlns:a16="http://schemas.microsoft.com/office/drawing/2014/main" id="{00000000-0008-0000-0000-0000602B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102" name="_x0000_t202" hidden="1">
          <a:extLst>
            <a:ext uri="{FF2B5EF4-FFF2-40B4-BE49-F238E27FC236}">
              <a16:creationId xmlns:a16="http://schemas.microsoft.com/office/drawing/2014/main" id="{00000000-0008-0000-0000-00005E2B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100" name="_x0000_t202" hidden="1">
          <a:extLst>
            <a:ext uri="{FF2B5EF4-FFF2-40B4-BE49-F238E27FC236}">
              <a16:creationId xmlns:a16="http://schemas.microsoft.com/office/drawing/2014/main" id="{00000000-0008-0000-0000-00005C2B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098" name="_x0000_t202" hidden="1">
          <a:extLst>
            <a:ext uri="{FF2B5EF4-FFF2-40B4-BE49-F238E27FC236}">
              <a16:creationId xmlns:a16="http://schemas.microsoft.com/office/drawing/2014/main" id="{00000000-0008-0000-0000-00005A2B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096" name="_x0000_t202" hidden="1">
          <a:extLst>
            <a:ext uri="{FF2B5EF4-FFF2-40B4-BE49-F238E27FC236}">
              <a16:creationId xmlns:a16="http://schemas.microsoft.com/office/drawing/2014/main" id="{00000000-0008-0000-0000-0000582B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094" name="_x0000_t202" hidden="1">
          <a:extLst>
            <a:ext uri="{FF2B5EF4-FFF2-40B4-BE49-F238E27FC236}">
              <a16:creationId xmlns:a16="http://schemas.microsoft.com/office/drawing/2014/main" id="{00000000-0008-0000-0000-0000562B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092" name="_x0000_t202" hidden="1">
          <a:extLst>
            <a:ext uri="{FF2B5EF4-FFF2-40B4-BE49-F238E27FC236}">
              <a16:creationId xmlns:a16="http://schemas.microsoft.com/office/drawing/2014/main" id="{00000000-0008-0000-0000-0000542B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090" name="_x0000_t202" hidden="1">
          <a:extLst>
            <a:ext uri="{FF2B5EF4-FFF2-40B4-BE49-F238E27FC236}">
              <a16:creationId xmlns:a16="http://schemas.microsoft.com/office/drawing/2014/main" id="{00000000-0008-0000-0000-0000522B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088" name="_x0000_t202" hidden="1">
          <a:extLst>
            <a:ext uri="{FF2B5EF4-FFF2-40B4-BE49-F238E27FC236}">
              <a16:creationId xmlns:a16="http://schemas.microsoft.com/office/drawing/2014/main" id="{00000000-0008-0000-0000-0000502B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086" name="_x0000_t202" hidden="1">
          <a:extLst>
            <a:ext uri="{FF2B5EF4-FFF2-40B4-BE49-F238E27FC236}">
              <a16:creationId xmlns:a16="http://schemas.microsoft.com/office/drawing/2014/main" id="{00000000-0008-0000-0000-00004E2B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084" name="_x0000_t202" hidden="1">
          <a:extLst>
            <a:ext uri="{FF2B5EF4-FFF2-40B4-BE49-F238E27FC236}">
              <a16:creationId xmlns:a16="http://schemas.microsoft.com/office/drawing/2014/main" id="{00000000-0008-0000-0000-00004C2B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082" name="_x0000_t202" hidden="1">
          <a:extLst>
            <a:ext uri="{FF2B5EF4-FFF2-40B4-BE49-F238E27FC236}">
              <a16:creationId xmlns:a16="http://schemas.microsoft.com/office/drawing/2014/main" id="{00000000-0008-0000-0000-00004A2B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080" name="_x0000_t202" hidden="1">
          <a:extLst>
            <a:ext uri="{FF2B5EF4-FFF2-40B4-BE49-F238E27FC236}">
              <a16:creationId xmlns:a16="http://schemas.microsoft.com/office/drawing/2014/main" id="{00000000-0008-0000-0000-0000482B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078" name="_x0000_t202" hidden="1">
          <a:extLst>
            <a:ext uri="{FF2B5EF4-FFF2-40B4-BE49-F238E27FC236}">
              <a16:creationId xmlns:a16="http://schemas.microsoft.com/office/drawing/2014/main" id="{00000000-0008-0000-0000-0000462B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076" name="_x0000_t202" hidden="1">
          <a:extLst>
            <a:ext uri="{FF2B5EF4-FFF2-40B4-BE49-F238E27FC236}">
              <a16:creationId xmlns:a16="http://schemas.microsoft.com/office/drawing/2014/main" id="{00000000-0008-0000-0000-0000442B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074" name="_x0000_t202" hidden="1">
          <a:extLst>
            <a:ext uri="{FF2B5EF4-FFF2-40B4-BE49-F238E27FC236}">
              <a16:creationId xmlns:a16="http://schemas.microsoft.com/office/drawing/2014/main" id="{00000000-0008-0000-0000-0000422B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072" name="_x0000_t202" hidden="1">
          <a:extLst>
            <a:ext uri="{FF2B5EF4-FFF2-40B4-BE49-F238E27FC236}">
              <a16:creationId xmlns:a16="http://schemas.microsoft.com/office/drawing/2014/main" id="{00000000-0008-0000-0000-0000402B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070" name="_x0000_t202" hidden="1">
          <a:extLst>
            <a:ext uri="{FF2B5EF4-FFF2-40B4-BE49-F238E27FC236}">
              <a16:creationId xmlns:a16="http://schemas.microsoft.com/office/drawing/2014/main" id="{00000000-0008-0000-0000-00003E2B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068" name="_x0000_t202" hidden="1">
          <a:extLst>
            <a:ext uri="{FF2B5EF4-FFF2-40B4-BE49-F238E27FC236}">
              <a16:creationId xmlns:a16="http://schemas.microsoft.com/office/drawing/2014/main" id="{00000000-0008-0000-0000-00003C2B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066" name="_x0000_t202" hidden="1">
          <a:extLst>
            <a:ext uri="{FF2B5EF4-FFF2-40B4-BE49-F238E27FC236}">
              <a16:creationId xmlns:a16="http://schemas.microsoft.com/office/drawing/2014/main" id="{00000000-0008-0000-0000-00003A2B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064" name="_x0000_t202" hidden="1">
          <a:extLst>
            <a:ext uri="{FF2B5EF4-FFF2-40B4-BE49-F238E27FC236}">
              <a16:creationId xmlns:a16="http://schemas.microsoft.com/office/drawing/2014/main" id="{00000000-0008-0000-0000-0000382B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062" name="_x0000_t202" hidden="1">
          <a:extLst>
            <a:ext uri="{FF2B5EF4-FFF2-40B4-BE49-F238E27FC236}">
              <a16:creationId xmlns:a16="http://schemas.microsoft.com/office/drawing/2014/main" id="{00000000-0008-0000-0000-0000362B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060" name="_x0000_t202" hidden="1">
          <a:extLst>
            <a:ext uri="{FF2B5EF4-FFF2-40B4-BE49-F238E27FC236}">
              <a16:creationId xmlns:a16="http://schemas.microsoft.com/office/drawing/2014/main" id="{00000000-0008-0000-0000-0000342B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058" name="_x0000_t202" hidden="1">
          <a:extLst>
            <a:ext uri="{FF2B5EF4-FFF2-40B4-BE49-F238E27FC236}">
              <a16:creationId xmlns:a16="http://schemas.microsoft.com/office/drawing/2014/main" id="{00000000-0008-0000-0000-0000322B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056" name="_x0000_t202" hidden="1">
          <a:extLst>
            <a:ext uri="{FF2B5EF4-FFF2-40B4-BE49-F238E27FC236}">
              <a16:creationId xmlns:a16="http://schemas.microsoft.com/office/drawing/2014/main" id="{00000000-0008-0000-0000-0000302B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054" name="_x0000_t202" hidden="1">
          <a:extLst>
            <a:ext uri="{FF2B5EF4-FFF2-40B4-BE49-F238E27FC236}">
              <a16:creationId xmlns:a16="http://schemas.microsoft.com/office/drawing/2014/main" id="{00000000-0008-0000-0000-00002E2B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052" name="_x0000_t202" hidden="1">
          <a:extLst>
            <a:ext uri="{FF2B5EF4-FFF2-40B4-BE49-F238E27FC236}">
              <a16:creationId xmlns:a16="http://schemas.microsoft.com/office/drawing/2014/main" id="{00000000-0008-0000-0000-00002C2B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050" name="_x0000_t202" hidden="1">
          <a:extLst>
            <a:ext uri="{FF2B5EF4-FFF2-40B4-BE49-F238E27FC236}">
              <a16:creationId xmlns:a16="http://schemas.microsoft.com/office/drawing/2014/main" id="{00000000-0008-0000-0000-00002A2B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048" name="_x0000_t202" hidden="1">
          <a:extLst>
            <a:ext uri="{FF2B5EF4-FFF2-40B4-BE49-F238E27FC236}">
              <a16:creationId xmlns:a16="http://schemas.microsoft.com/office/drawing/2014/main" id="{00000000-0008-0000-0000-0000282B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046" name="_x0000_t202" hidden="1">
          <a:extLst>
            <a:ext uri="{FF2B5EF4-FFF2-40B4-BE49-F238E27FC236}">
              <a16:creationId xmlns:a16="http://schemas.microsoft.com/office/drawing/2014/main" id="{00000000-0008-0000-0000-0000262B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044" name="_x0000_t202" hidden="1">
          <a:extLst>
            <a:ext uri="{FF2B5EF4-FFF2-40B4-BE49-F238E27FC236}">
              <a16:creationId xmlns:a16="http://schemas.microsoft.com/office/drawing/2014/main" id="{00000000-0008-0000-0000-0000242B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042" name="_x0000_t202" hidden="1">
          <a:extLst>
            <a:ext uri="{FF2B5EF4-FFF2-40B4-BE49-F238E27FC236}">
              <a16:creationId xmlns:a16="http://schemas.microsoft.com/office/drawing/2014/main" id="{00000000-0008-0000-0000-0000222B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040" name="_x0000_t202" hidden="1">
          <a:extLst>
            <a:ext uri="{FF2B5EF4-FFF2-40B4-BE49-F238E27FC236}">
              <a16:creationId xmlns:a16="http://schemas.microsoft.com/office/drawing/2014/main" id="{00000000-0008-0000-0000-0000202B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038" name="_x0000_t202" hidden="1">
          <a:extLst>
            <a:ext uri="{FF2B5EF4-FFF2-40B4-BE49-F238E27FC236}">
              <a16:creationId xmlns:a16="http://schemas.microsoft.com/office/drawing/2014/main" id="{00000000-0008-0000-0000-00001E2B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036" name="_x0000_t202" hidden="1">
          <a:extLst>
            <a:ext uri="{FF2B5EF4-FFF2-40B4-BE49-F238E27FC236}">
              <a16:creationId xmlns:a16="http://schemas.microsoft.com/office/drawing/2014/main" id="{00000000-0008-0000-0000-00001C2B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034" name="_x0000_t202" hidden="1">
          <a:extLst>
            <a:ext uri="{FF2B5EF4-FFF2-40B4-BE49-F238E27FC236}">
              <a16:creationId xmlns:a16="http://schemas.microsoft.com/office/drawing/2014/main" id="{00000000-0008-0000-0000-00001A2B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032" name="_x0000_t202" hidden="1">
          <a:extLst>
            <a:ext uri="{FF2B5EF4-FFF2-40B4-BE49-F238E27FC236}">
              <a16:creationId xmlns:a16="http://schemas.microsoft.com/office/drawing/2014/main" id="{00000000-0008-0000-0000-0000182B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030" name="_x0000_t202" hidden="1">
          <a:extLst>
            <a:ext uri="{FF2B5EF4-FFF2-40B4-BE49-F238E27FC236}">
              <a16:creationId xmlns:a16="http://schemas.microsoft.com/office/drawing/2014/main" id="{00000000-0008-0000-0000-0000162B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028" name="_x0000_t202" hidden="1">
          <a:extLst>
            <a:ext uri="{FF2B5EF4-FFF2-40B4-BE49-F238E27FC236}">
              <a16:creationId xmlns:a16="http://schemas.microsoft.com/office/drawing/2014/main" id="{00000000-0008-0000-0000-0000142B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026" name="_x0000_t202" hidden="1">
          <a:extLst>
            <a:ext uri="{FF2B5EF4-FFF2-40B4-BE49-F238E27FC236}">
              <a16:creationId xmlns:a16="http://schemas.microsoft.com/office/drawing/2014/main" id="{00000000-0008-0000-0000-0000122B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024" name="_x0000_t202" hidden="1">
          <a:extLst>
            <a:ext uri="{FF2B5EF4-FFF2-40B4-BE49-F238E27FC236}">
              <a16:creationId xmlns:a16="http://schemas.microsoft.com/office/drawing/2014/main" id="{00000000-0008-0000-0000-0000102B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022" name="_x0000_t202" hidden="1">
          <a:extLst>
            <a:ext uri="{FF2B5EF4-FFF2-40B4-BE49-F238E27FC236}">
              <a16:creationId xmlns:a16="http://schemas.microsoft.com/office/drawing/2014/main" id="{00000000-0008-0000-0000-00000E2B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020" name="_x0000_t202" hidden="1">
          <a:extLst>
            <a:ext uri="{FF2B5EF4-FFF2-40B4-BE49-F238E27FC236}">
              <a16:creationId xmlns:a16="http://schemas.microsoft.com/office/drawing/2014/main" id="{00000000-0008-0000-0000-00000C2B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018" name="_x0000_t202" hidden="1">
          <a:extLst>
            <a:ext uri="{FF2B5EF4-FFF2-40B4-BE49-F238E27FC236}">
              <a16:creationId xmlns:a16="http://schemas.microsoft.com/office/drawing/2014/main" id="{00000000-0008-0000-0000-00000A2B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016" name="_x0000_t202" hidden="1">
          <a:extLst>
            <a:ext uri="{FF2B5EF4-FFF2-40B4-BE49-F238E27FC236}">
              <a16:creationId xmlns:a16="http://schemas.microsoft.com/office/drawing/2014/main" id="{00000000-0008-0000-0000-0000082B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014" name="_x0000_t202" hidden="1">
          <a:extLst>
            <a:ext uri="{FF2B5EF4-FFF2-40B4-BE49-F238E27FC236}">
              <a16:creationId xmlns:a16="http://schemas.microsoft.com/office/drawing/2014/main" id="{00000000-0008-0000-0000-0000062B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012" name="_x0000_t202" hidden="1">
          <a:extLst>
            <a:ext uri="{FF2B5EF4-FFF2-40B4-BE49-F238E27FC236}">
              <a16:creationId xmlns:a16="http://schemas.microsoft.com/office/drawing/2014/main" id="{00000000-0008-0000-0000-0000042B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010" name="_x0000_t202" hidden="1">
          <a:extLst>
            <a:ext uri="{FF2B5EF4-FFF2-40B4-BE49-F238E27FC236}">
              <a16:creationId xmlns:a16="http://schemas.microsoft.com/office/drawing/2014/main" id="{00000000-0008-0000-0000-0000022B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008" name="_x0000_t202" hidden="1">
          <a:extLst>
            <a:ext uri="{FF2B5EF4-FFF2-40B4-BE49-F238E27FC236}">
              <a16:creationId xmlns:a16="http://schemas.microsoft.com/office/drawing/2014/main" id="{00000000-0008-0000-0000-0000002B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006" name="_x0000_t202" hidden="1">
          <a:extLst>
            <a:ext uri="{FF2B5EF4-FFF2-40B4-BE49-F238E27FC236}">
              <a16:creationId xmlns:a16="http://schemas.microsoft.com/office/drawing/2014/main" id="{00000000-0008-0000-0000-0000FE2A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004" name="_x0000_t202" hidden="1">
          <a:extLst>
            <a:ext uri="{FF2B5EF4-FFF2-40B4-BE49-F238E27FC236}">
              <a16:creationId xmlns:a16="http://schemas.microsoft.com/office/drawing/2014/main" id="{00000000-0008-0000-0000-0000FC2A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002" name="_x0000_t202" hidden="1">
          <a:extLst>
            <a:ext uri="{FF2B5EF4-FFF2-40B4-BE49-F238E27FC236}">
              <a16:creationId xmlns:a16="http://schemas.microsoft.com/office/drawing/2014/main" id="{00000000-0008-0000-0000-0000FA2A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000" name="_x0000_t202" hidden="1">
          <a:extLst>
            <a:ext uri="{FF2B5EF4-FFF2-40B4-BE49-F238E27FC236}">
              <a16:creationId xmlns:a16="http://schemas.microsoft.com/office/drawing/2014/main" id="{00000000-0008-0000-0000-0000F82A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998" name="_x0000_t202" hidden="1">
          <a:extLst>
            <a:ext uri="{FF2B5EF4-FFF2-40B4-BE49-F238E27FC236}">
              <a16:creationId xmlns:a16="http://schemas.microsoft.com/office/drawing/2014/main" id="{00000000-0008-0000-0000-0000F62A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996" name="_x0000_t202" hidden="1">
          <a:extLst>
            <a:ext uri="{FF2B5EF4-FFF2-40B4-BE49-F238E27FC236}">
              <a16:creationId xmlns:a16="http://schemas.microsoft.com/office/drawing/2014/main" id="{00000000-0008-0000-0000-0000F42A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994" name="_x0000_t202" hidden="1">
          <a:extLst>
            <a:ext uri="{FF2B5EF4-FFF2-40B4-BE49-F238E27FC236}">
              <a16:creationId xmlns:a16="http://schemas.microsoft.com/office/drawing/2014/main" id="{00000000-0008-0000-0000-0000F22A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992" name="_x0000_t202" hidden="1">
          <a:extLst>
            <a:ext uri="{FF2B5EF4-FFF2-40B4-BE49-F238E27FC236}">
              <a16:creationId xmlns:a16="http://schemas.microsoft.com/office/drawing/2014/main" id="{00000000-0008-0000-0000-0000F02A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990" name="_x0000_t202" hidden="1">
          <a:extLst>
            <a:ext uri="{FF2B5EF4-FFF2-40B4-BE49-F238E27FC236}">
              <a16:creationId xmlns:a16="http://schemas.microsoft.com/office/drawing/2014/main" id="{00000000-0008-0000-0000-0000EE2A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988" name="_x0000_t202" hidden="1">
          <a:extLst>
            <a:ext uri="{FF2B5EF4-FFF2-40B4-BE49-F238E27FC236}">
              <a16:creationId xmlns:a16="http://schemas.microsoft.com/office/drawing/2014/main" id="{00000000-0008-0000-0000-0000EC2A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986" name="_x0000_t202" hidden="1">
          <a:extLst>
            <a:ext uri="{FF2B5EF4-FFF2-40B4-BE49-F238E27FC236}">
              <a16:creationId xmlns:a16="http://schemas.microsoft.com/office/drawing/2014/main" id="{00000000-0008-0000-0000-0000EA2A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984" name="_x0000_t202" hidden="1">
          <a:extLst>
            <a:ext uri="{FF2B5EF4-FFF2-40B4-BE49-F238E27FC236}">
              <a16:creationId xmlns:a16="http://schemas.microsoft.com/office/drawing/2014/main" id="{00000000-0008-0000-0000-0000E82A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982" name="_x0000_t202" hidden="1">
          <a:extLst>
            <a:ext uri="{FF2B5EF4-FFF2-40B4-BE49-F238E27FC236}">
              <a16:creationId xmlns:a16="http://schemas.microsoft.com/office/drawing/2014/main" id="{00000000-0008-0000-0000-0000E62A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980" name="_x0000_t202" hidden="1">
          <a:extLst>
            <a:ext uri="{FF2B5EF4-FFF2-40B4-BE49-F238E27FC236}">
              <a16:creationId xmlns:a16="http://schemas.microsoft.com/office/drawing/2014/main" id="{00000000-0008-0000-0000-0000E42A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978" name="_x0000_t202" hidden="1">
          <a:extLst>
            <a:ext uri="{FF2B5EF4-FFF2-40B4-BE49-F238E27FC236}">
              <a16:creationId xmlns:a16="http://schemas.microsoft.com/office/drawing/2014/main" id="{00000000-0008-0000-0000-0000E22A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976" name="_x0000_t202" hidden="1">
          <a:extLst>
            <a:ext uri="{FF2B5EF4-FFF2-40B4-BE49-F238E27FC236}">
              <a16:creationId xmlns:a16="http://schemas.microsoft.com/office/drawing/2014/main" id="{00000000-0008-0000-0000-0000E02A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974" name="_x0000_t202" hidden="1">
          <a:extLst>
            <a:ext uri="{FF2B5EF4-FFF2-40B4-BE49-F238E27FC236}">
              <a16:creationId xmlns:a16="http://schemas.microsoft.com/office/drawing/2014/main" id="{00000000-0008-0000-0000-0000DE2A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972" name="_x0000_t202" hidden="1">
          <a:extLst>
            <a:ext uri="{FF2B5EF4-FFF2-40B4-BE49-F238E27FC236}">
              <a16:creationId xmlns:a16="http://schemas.microsoft.com/office/drawing/2014/main" id="{00000000-0008-0000-0000-0000DC2A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970" name="_x0000_t202" hidden="1">
          <a:extLst>
            <a:ext uri="{FF2B5EF4-FFF2-40B4-BE49-F238E27FC236}">
              <a16:creationId xmlns:a16="http://schemas.microsoft.com/office/drawing/2014/main" id="{00000000-0008-0000-0000-0000DA2A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968" name="_x0000_t202" hidden="1">
          <a:extLst>
            <a:ext uri="{FF2B5EF4-FFF2-40B4-BE49-F238E27FC236}">
              <a16:creationId xmlns:a16="http://schemas.microsoft.com/office/drawing/2014/main" id="{00000000-0008-0000-0000-0000D82A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966" name="_x0000_t202" hidden="1">
          <a:extLst>
            <a:ext uri="{FF2B5EF4-FFF2-40B4-BE49-F238E27FC236}">
              <a16:creationId xmlns:a16="http://schemas.microsoft.com/office/drawing/2014/main" id="{00000000-0008-0000-0000-0000D62A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964" name="_x0000_t202" hidden="1">
          <a:extLst>
            <a:ext uri="{FF2B5EF4-FFF2-40B4-BE49-F238E27FC236}">
              <a16:creationId xmlns:a16="http://schemas.microsoft.com/office/drawing/2014/main" id="{00000000-0008-0000-0000-0000D42A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962" name="_x0000_t202" hidden="1">
          <a:extLst>
            <a:ext uri="{FF2B5EF4-FFF2-40B4-BE49-F238E27FC236}">
              <a16:creationId xmlns:a16="http://schemas.microsoft.com/office/drawing/2014/main" id="{00000000-0008-0000-0000-0000D22A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960" name="_x0000_t202" hidden="1">
          <a:extLst>
            <a:ext uri="{FF2B5EF4-FFF2-40B4-BE49-F238E27FC236}">
              <a16:creationId xmlns:a16="http://schemas.microsoft.com/office/drawing/2014/main" id="{00000000-0008-0000-0000-0000D02A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958" name="_x0000_t202" hidden="1">
          <a:extLst>
            <a:ext uri="{FF2B5EF4-FFF2-40B4-BE49-F238E27FC236}">
              <a16:creationId xmlns:a16="http://schemas.microsoft.com/office/drawing/2014/main" id="{00000000-0008-0000-0000-0000CE2A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956" name="_x0000_t202" hidden="1">
          <a:extLst>
            <a:ext uri="{FF2B5EF4-FFF2-40B4-BE49-F238E27FC236}">
              <a16:creationId xmlns:a16="http://schemas.microsoft.com/office/drawing/2014/main" id="{00000000-0008-0000-0000-0000CC2A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954" name="_x0000_t202" hidden="1">
          <a:extLst>
            <a:ext uri="{FF2B5EF4-FFF2-40B4-BE49-F238E27FC236}">
              <a16:creationId xmlns:a16="http://schemas.microsoft.com/office/drawing/2014/main" id="{00000000-0008-0000-0000-0000CA2A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952" name="_x0000_t202" hidden="1">
          <a:extLst>
            <a:ext uri="{FF2B5EF4-FFF2-40B4-BE49-F238E27FC236}">
              <a16:creationId xmlns:a16="http://schemas.microsoft.com/office/drawing/2014/main" id="{00000000-0008-0000-0000-0000C82A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950" name="_x0000_t202" hidden="1">
          <a:extLst>
            <a:ext uri="{FF2B5EF4-FFF2-40B4-BE49-F238E27FC236}">
              <a16:creationId xmlns:a16="http://schemas.microsoft.com/office/drawing/2014/main" id="{00000000-0008-0000-0000-0000C62A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948" name="_x0000_t202" hidden="1">
          <a:extLst>
            <a:ext uri="{FF2B5EF4-FFF2-40B4-BE49-F238E27FC236}">
              <a16:creationId xmlns:a16="http://schemas.microsoft.com/office/drawing/2014/main" id="{00000000-0008-0000-0000-0000C42A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946" name="_x0000_t202" hidden="1">
          <a:extLst>
            <a:ext uri="{FF2B5EF4-FFF2-40B4-BE49-F238E27FC236}">
              <a16:creationId xmlns:a16="http://schemas.microsoft.com/office/drawing/2014/main" id="{00000000-0008-0000-0000-0000C22A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944" name="_x0000_t202" hidden="1">
          <a:extLst>
            <a:ext uri="{FF2B5EF4-FFF2-40B4-BE49-F238E27FC236}">
              <a16:creationId xmlns:a16="http://schemas.microsoft.com/office/drawing/2014/main" id="{00000000-0008-0000-0000-0000C02A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942" name="_x0000_t202" hidden="1">
          <a:extLst>
            <a:ext uri="{FF2B5EF4-FFF2-40B4-BE49-F238E27FC236}">
              <a16:creationId xmlns:a16="http://schemas.microsoft.com/office/drawing/2014/main" id="{00000000-0008-0000-0000-0000BE2A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940" name="_x0000_t202" hidden="1">
          <a:extLst>
            <a:ext uri="{FF2B5EF4-FFF2-40B4-BE49-F238E27FC236}">
              <a16:creationId xmlns:a16="http://schemas.microsoft.com/office/drawing/2014/main" id="{00000000-0008-0000-0000-0000BC2A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938" name="_x0000_t202" hidden="1">
          <a:extLst>
            <a:ext uri="{FF2B5EF4-FFF2-40B4-BE49-F238E27FC236}">
              <a16:creationId xmlns:a16="http://schemas.microsoft.com/office/drawing/2014/main" id="{00000000-0008-0000-0000-0000BA2A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936" name="_x0000_t202" hidden="1">
          <a:extLst>
            <a:ext uri="{FF2B5EF4-FFF2-40B4-BE49-F238E27FC236}">
              <a16:creationId xmlns:a16="http://schemas.microsoft.com/office/drawing/2014/main" id="{00000000-0008-0000-0000-0000B82A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934" name="_x0000_t202" hidden="1">
          <a:extLst>
            <a:ext uri="{FF2B5EF4-FFF2-40B4-BE49-F238E27FC236}">
              <a16:creationId xmlns:a16="http://schemas.microsoft.com/office/drawing/2014/main" id="{00000000-0008-0000-0000-0000B62A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932" name="_x0000_t202" hidden="1">
          <a:extLst>
            <a:ext uri="{FF2B5EF4-FFF2-40B4-BE49-F238E27FC236}">
              <a16:creationId xmlns:a16="http://schemas.microsoft.com/office/drawing/2014/main" id="{00000000-0008-0000-0000-0000B42A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930" name="_x0000_t202" hidden="1">
          <a:extLst>
            <a:ext uri="{FF2B5EF4-FFF2-40B4-BE49-F238E27FC236}">
              <a16:creationId xmlns:a16="http://schemas.microsoft.com/office/drawing/2014/main" id="{00000000-0008-0000-0000-0000B22A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928" name="_x0000_t202" hidden="1">
          <a:extLst>
            <a:ext uri="{FF2B5EF4-FFF2-40B4-BE49-F238E27FC236}">
              <a16:creationId xmlns:a16="http://schemas.microsoft.com/office/drawing/2014/main" id="{00000000-0008-0000-0000-0000B02A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926" name="_x0000_t202" hidden="1">
          <a:extLst>
            <a:ext uri="{FF2B5EF4-FFF2-40B4-BE49-F238E27FC236}">
              <a16:creationId xmlns:a16="http://schemas.microsoft.com/office/drawing/2014/main" id="{00000000-0008-0000-0000-0000AE2A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924" name="_x0000_t202" hidden="1">
          <a:extLst>
            <a:ext uri="{FF2B5EF4-FFF2-40B4-BE49-F238E27FC236}">
              <a16:creationId xmlns:a16="http://schemas.microsoft.com/office/drawing/2014/main" id="{00000000-0008-0000-0000-0000AC2A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922" name="_x0000_t202" hidden="1">
          <a:extLst>
            <a:ext uri="{FF2B5EF4-FFF2-40B4-BE49-F238E27FC236}">
              <a16:creationId xmlns:a16="http://schemas.microsoft.com/office/drawing/2014/main" id="{00000000-0008-0000-0000-0000AA2A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920" name="_x0000_t202" hidden="1">
          <a:extLst>
            <a:ext uri="{FF2B5EF4-FFF2-40B4-BE49-F238E27FC236}">
              <a16:creationId xmlns:a16="http://schemas.microsoft.com/office/drawing/2014/main" id="{00000000-0008-0000-0000-0000A82A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918" name="_x0000_t202" hidden="1">
          <a:extLst>
            <a:ext uri="{FF2B5EF4-FFF2-40B4-BE49-F238E27FC236}">
              <a16:creationId xmlns:a16="http://schemas.microsoft.com/office/drawing/2014/main" id="{00000000-0008-0000-0000-0000A62A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916" name="_x0000_t202" hidden="1">
          <a:extLst>
            <a:ext uri="{FF2B5EF4-FFF2-40B4-BE49-F238E27FC236}">
              <a16:creationId xmlns:a16="http://schemas.microsoft.com/office/drawing/2014/main" id="{00000000-0008-0000-0000-0000A42A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914" name="_x0000_t202" hidden="1">
          <a:extLst>
            <a:ext uri="{FF2B5EF4-FFF2-40B4-BE49-F238E27FC236}">
              <a16:creationId xmlns:a16="http://schemas.microsoft.com/office/drawing/2014/main" id="{00000000-0008-0000-0000-0000A22A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912" name="_x0000_t202" hidden="1">
          <a:extLst>
            <a:ext uri="{FF2B5EF4-FFF2-40B4-BE49-F238E27FC236}">
              <a16:creationId xmlns:a16="http://schemas.microsoft.com/office/drawing/2014/main" id="{00000000-0008-0000-0000-0000A02A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910" name="_x0000_t202" hidden="1">
          <a:extLst>
            <a:ext uri="{FF2B5EF4-FFF2-40B4-BE49-F238E27FC236}">
              <a16:creationId xmlns:a16="http://schemas.microsoft.com/office/drawing/2014/main" id="{00000000-0008-0000-0000-00009E2A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908" name="_x0000_t202" hidden="1">
          <a:extLst>
            <a:ext uri="{FF2B5EF4-FFF2-40B4-BE49-F238E27FC236}">
              <a16:creationId xmlns:a16="http://schemas.microsoft.com/office/drawing/2014/main" id="{00000000-0008-0000-0000-00009C2A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906" name="_x0000_t202" hidden="1">
          <a:extLst>
            <a:ext uri="{FF2B5EF4-FFF2-40B4-BE49-F238E27FC236}">
              <a16:creationId xmlns:a16="http://schemas.microsoft.com/office/drawing/2014/main" id="{00000000-0008-0000-0000-00009A2A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904" name="_x0000_t202" hidden="1">
          <a:extLst>
            <a:ext uri="{FF2B5EF4-FFF2-40B4-BE49-F238E27FC236}">
              <a16:creationId xmlns:a16="http://schemas.microsoft.com/office/drawing/2014/main" id="{00000000-0008-0000-0000-0000982A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902" name="_x0000_t202" hidden="1">
          <a:extLst>
            <a:ext uri="{FF2B5EF4-FFF2-40B4-BE49-F238E27FC236}">
              <a16:creationId xmlns:a16="http://schemas.microsoft.com/office/drawing/2014/main" id="{00000000-0008-0000-0000-0000962A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900" name="_x0000_t202" hidden="1">
          <a:extLst>
            <a:ext uri="{FF2B5EF4-FFF2-40B4-BE49-F238E27FC236}">
              <a16:creationId xmlns:a16="http://schemas.microsoft.com/office/drawing/2014/main" id="{00000000-0008-0000-0000-0000942A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898" name="_x0000_t202" hidden="1">
          <a:extLst>
            <a:ext uri="{FF2B5EF4-FFF2-40B4-BE49-F238E27FC236}">
              <a16:creationId xmlns:a16="http://schemas.microsoft.com/office/drawing/2014/main" id="{00000000-0008-0000-0000-0000922A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896" name="_x0000_t202" hidden="1">
          <a:extLst>
            <a:ext uri="{FF2B5EF4-FFF2-40B4-BE49-F238E27FC236}">
              <a16:creationId xmlns:a16="http://schemas.microsoft.com/office/drawing/2014/main" id="{00000000-0008-0000-0000-0000902A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894" name="_x0000_t202" hidden="1">
          <a:extLst>
            <a:ext uri="{FF2B5EF4-FFF2-40B4-BE49-F238E27FC236}">
              <a16:creationId xmlns:a16="http://schemas.microsoft.com/office/drawing/2014/main" id="{00000000-0008-0000-0000-00008E2A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892" name="_x0000_t202" hidden="1">
          <a:extLst>
            <a:ext uri="{FF2B5EF4-FFF2-40B4-BE49-F238E27FC236}">
              <a16:creationId xmlns:a16="http://schemas.microsoft.com/office/drawing/2014/main" id="{00000000-0008-0000-0000-00008C2A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890" name="_x0000_t202" hidden="1">
          <a:extLst>
            <a:ext uri="{FF2B5EF4-FFF2-40B4-BE49-F238E27FC236}">
              <a16:creationId xmlns:a16="http://schemas.microsoft.com/office/drawing/2014/main" id="{00000000-0008-0000-0000-00008A2A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888" name="_x0000_t202" hidden="1">
          <a:extLst>
            <a:ext uri="{FF2B5EF4-FFF2-40B4-BE49-F238E27FC236}">
              <a16:creationId xmlns:a16="http://schemas.microsoft.com/office/drawing/2014/main" id="{00000000-0008-0000-0000-0000882A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886" name="_x0000_t202" hidden="1">
          <a:extLst>
            <a:ext uri="{FF2B5EF4-FFF2-40B4-BE49-F238E27FC236}">
              <a16:creationId xmlns:a16="http://schemas.microsoft.com/office/drawing/2014/main" id="{00000000-0008-0000-0000-0000862A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884" name="_x0000_t202" hidden="1">
          <a:extLst>
            <a:ext uri="{FF2B5EF4-FFF2-40B4-BE49-F238E27FC236}">
              <a16:creationId xmlns:a16="http://schemas.microsoft.com/office/drawing/2014/main" id="{00000000-0008-0000-0000-0000842A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882" name="_x0000_t202" hidden="1">
          <a:extLst>
            <a:ext uri="{FF2B5EF4-FFF2-40B4-BE49-F238E27FC236}">
              <a16:creationId xmlns:a16="http://schemas.microsoft.com/office/drawing/2014/main" id="{00000000-0008-0000-0000-0000822A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880" name="_x0000_t202" hidden="1">
          <a:extLst>
            <a:ext uri="{FF2B5EF4-FFF2-40B4-BE49-F238E27FC236}">
              <a16:creationId xmlns:a16="http://schemas.microsoft.com/office/drawing/2014/main" id="{00000000-0008-0000-0000-0000802A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878" name="_x0000_t202" hidden="1">
          <a:extLst>
            <a:ext uri="{FF2B5EF4-FFF2-40B4-BE49-F238E27FC236}">
              <a16:creationId xmlns:a16="http://schemas.microsoft.com/office/drawing/2014/main" id="{00000000-0008-0000-0000-00007E2A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876" name="_x0000_t202" hidden="1">
          <a:extLst>
            <a:ext uri="{FF2B5EF4-FFF2-40B4-BE49-F238E27FC236}">
              <a16:creationId xmlns:a16="http://schemas.microsoft.com/office/drawing/2014/main" id="{00000000-0008-0000-0000-00007C2A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874" name="_x0000_t202" hidden="1">
          <a:extLst>
            <a:ext uri="{FF2B5EF4-FFF2-40B4-BE49-F238E27FC236}">
              <a16:creationId xmlns:a16="http://schemas.microsoft.com/office/drawing/2014/main" id="{00000000-0008-0000-0000-00007A2A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872" name="_x0000_t202" hidden="1">
          <a:extLst>
            <a:ext uri="{FF2B5EF4-FFF2-40B4-BE49-F238E27FC236}">
              <a16:creationId xmlns:a16="http://schemas.microsoft.com/office/drawing/2014/main" id="{00000000-0008-0000-0000-0000782A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870" name="_x0000_t202" hidden="1">
          <a:extLst>
            <a:ext uri="{FF2B5EF4-FFF2-40B4-BE49-F238E27FC236}">
              <a16:creationId xmlns:a16="http://schemas.microsoft.com/office/drawing/2014/main" id="{00000000-0008-0000-0000-0000762A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868" name="_x0000_t202" hidden="1">
          <a:extLst>
            <a:ext uri="{FF2B5EF4-FFF2-40B4-BE49-F238E27FC236}">
              <a16:creationId xmlns:a16="http://schemas.microsoft.com/office/drawing/2014/main" id="{00000000-0008-0000-0000-0000742A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866" name="_x0000_t202" hidden="1">
          <a:extLst>
            <a:ext uri="{FF2B5EF4-FFF2-40B4-BE49-F238E27FC236}">
              <a16:creationId xmlns:a16="http://schemas.microsoft.com/office/drawing/2014/main" id="{00000000-0008-0000-0000-0000722A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864" name="_x0000_t202" hidden="1">
          <a:extLst>
            <a:ext uri="{FF2B5EF4-FFF2-40B4-BE49-F238E27FC236}">
              <a16:creationId xmlns:a16="http://schemas.microsoft.com/office/drawing/2014/main" id="{00000000-0008-0000-0000-0000702A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862" name="_x0000_t202" hidden="1">
          <a:extLst>
            <a:ext uri="{FF2B5EF4-FFF2-40B4-BE49-F238E27FC236}">
              <a16:creationId xmlns:a16="http://schemas.microsoft.com/office/drawing/2014/main" id="{00000000-0008-0000-0000-00006E2A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860" name="_x0000_t202" hidden="1">
          <a:extLst>
            <a:ext uri="{FF2B5EF4-FFF2-40B4-BE49-F238E27FC236}">
              <a16:creationId xmlns:a16="http://schemas.microsoft.com/office/drawing/2014/main" id="{00000000-0008-0000-0000-00006C2A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858" name="_x0000_t202" hidden="1">
          <a:extLst>
            <a:ext uri="{FF2B5EF4-FFF2-40B4-BE49-F238E27FC236}">
              <a16:creationId xmlns:a16="http://schemas.microsoft.com/office/drawing/2014/main" id="{00000000-0008-0000-0000-00006A2A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856" name="_x0000_t202" hidden="1">
          <a:extLst>
            <a:ext uri="{FF2B5EF4-FFF2-40B4-BE49-F238E27FC236}">
              <a16:creationId xmlns:a16="http://schemas.microsoft.com/office/drawing/2014/main" id="{00000000-0008-0000-0000-0000682A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854" name="_x0000_t202" hidden="1">
          <a:extLst>
            <a:ext uri="{FF2B5EF4-FFF2-40B4-BE49-F238E27FC236}">
              <a16:creationId xmlns:a16="http://schemas.microsoft.com/office/drawing/2014/main" id="{00000000-0008-0000-0000-0000662A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852" name="_x0000_t202" hidden="1">
          <a:extLst>
            <a:ext uri="{FF2B5EF4-FFF2-40B4-BE49-F238E27FC236}">
              <a16:creationId xmlns:a16="http://schemas.microsoft.com/office/drawing/2014/main" id="{00000000-0008-0000-0000-0000642A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850" name="_x0000_t202" hidden="1">
          <a:extLst>
            <a:ext uri="{FF2B5EF4-FFF2-40B4-BE49-F238E27FC236}">
              <a16:creationId xmlns:a16="http://schemas.microsoft.com/office/drawing/2014/main" id="{00000000-0008-0000-0000-0000622A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848" name="_x0000_t202" hidden="1">
          <a:extLst>
            <a:ext uri="{FF2B5EF4-FFF2-40B4-BE49-F238E27FC236}">
              <a16:creationId xmlns:a16="http://schemas.microsoft.com/office/drawing/2014/main" id="{00000000-0008-0000-0000-0000602A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846" name="_x0000_t202" hidden="1">
          <a:extLst>
            <a:ext uri="{FF2B5EF4-FFF2-40B4-BE49-F238E27FC236}">
              <a16:creationId xmlns:a16="http://schemas.microsoft.com/office/drawing/2014/main" id="{00000000-0008-0000-0000-00005E2A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844" name="_x0000_t202" hidden="1">
          <a:extLst>
            <a:ext uri="{FF2B5EF4-FFF2-40B4-BE49-F238E27FC236}">
              <a16:creationId xmlns:a16="http://schemas.microsoft.com/office/drawing/2014/main" id="{00000000-0008-0000-0000-00005C2A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842" name="_x0000_t202" hidden="1">
          <a:extLst>
            <a:ext uri="{FF2B5EF4-FFF2-40B4-BE49-F238E27FC236}">
              <a16:creationId xmlns:a16="http://schemas.microsoft.com/office/drawing/2014/main" id="{00000000-0008-0000-0000-00005A2A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840" name="_x0000_t202" hidden="1">
          <a:extLst>
            <a:ext uri="{FF2B5EF4-FFF2-40B4-BE49-F238E27FC236}">
              <a16:creationId xmlns:a16="http://schemas.microsoft.com/office/drawing/2014/main" id="{00000000-0008-0000-0000-0000582A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838" name="_x0000_t202" hidden="1">
          <a:extLst>
            <a:ext uri="{FF2B5EF4-FFF2-40B4-BE49-F238E27FC236}">
              <a16:creationId xmlns:a16="http://schemas.microsoft.com/office/drawing/2014/main" id="{00000000-0008-0000-0000-0000562A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836" name="_x0000_t202" hidden="1">
          <a:extLst>
            <a:ext uri="{FF2B5EF4-FFF2-40B4-BE49-F238E27FC236}">
              <a16:creationId xmlns:a16="http://schemas.microsoft.com/office/drawing/2014/main" id="{00000000-0008-0000-0000-0000542A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834" name="_x0000_t202" hidden="1">
          <a:extLst>
            <a:ext uri="{FF2B5EF4-FFF2-40B4-BE49-F238E27FC236}">
              <a16:creationId xmlns:a16="http://schemas.microsoft.com/office/drawing/2014/main" id="{00000000-0008-0000-0000-0000522A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832" name="_x0000_t202" hidden="1">
          <a:extLst>
            <a:ext uri="{FF2B5EF4-FFF2-40B4-BE49-F238E27FC236}">
              <a16:creationId xmlns:a16="http://schemas.microsoft.com/office/drawing/2014/main" id="{00000000-0008-0000-0000-0000502A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830" name="_x0000_t202" hidden="1">
          <a:extLst>
            <a:ext uri="{FF2B5EF4-FFF2-40B4-BE49-F238E27FC236}">
              <a16:creationId xmlns:a16="http://schemas.microsoft.com/office/drawing/2014/main" id="{00000000-0008-0000-0000-00004E2A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828" name="_x0000_t202" hidden="1">
          <a:extLst>
            <a:ext uri="{FF2B5EF4-FFF2-40B4-BE49-F238E27FC236}">
              <a16:creationId xmlns:a16="http://schemas.microsoft.com/office/drawing/2014/main" id="{00000000-0008-0000-0000-00004C2A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826" name="_x0000_t202" hidden="1">
          <a:extLst>
            <a:ext uri="{FF2B5EF4-FFF2-40B4-BE49-F238E27FC236}">
              <a16:creationId xmlns:a16="http://schemas.microsoft.com/office/drawing/2014/main" id="{00000000-0008-0000-0000-00004A2A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824" name="_x0000_t202" hidden="1">
          <a:extLst>
            <a:ext uri="{FF2B5EF4-FFF2-40B4-BE49-F238E27FC236}">
              <a16:creationId xmlns:a16="http://schemas.microsoft.com/office/drawing/2014/main" id="{00000000-0008-0000-0000-0000482A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822" name="_x0000_t202" hidden="1">
          <a:extLst>
            <a:ext uri="{FF2B5EF4-FFF2-40B4-BE49-F238E27FC236}">
              <a16:creationId xmlns:a16="http://schemas.microsoft.com/office/drawing/2014/main" id="{00000000-0008-0000-0000-0000462A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820" name="_x0000_t202" hidden="1">
          <a:extLst>
            <a:ext uri="{FF2B5EF4-FFF2-40B4-BE49-F238E27FC236}">
              <a16:creationId xmlns:a16="http://schemas.microsoft.com/office/drawing/2014/main" id="{00000000-0008-0000-0000-0000442A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818" name="_x0000_t202" hidden="1">
          <a:extLst>
            <a:ext uri="{FF2B5EF4-FFF2-40B4-BE49-F238E27FC236}">
              <a16:creationId xmlns:a16="http://schemas.microsoft.com/office/drawing/2014/main" id="{00000000-0008-0000-0000-0000422A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816" name="_x0000_t202" hidden="1">
          <a:extLst>
            <a:ext uri="{FF2B5EF4-FFF2-40B4-BE49-F238E27FC236}">
              <a16:creationId xmlns:a16="http://schemas.microsoft.com/office/drawing/2014/main" id="{00000000-0008-0000-0000-0000402A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814" name="_x0000_t202" hidden="1">
          <a:extLst>
            <a:ext uri="{FF2B5EF4-FFF2-40B4-BE49-F238E27FC236}">
              <a16:creationId xmlns:a16="http://schemas.microsoft.com/office/drawing/2014/main" id="{00000000-0008-0000-0000-00003E2A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812" name="_x0000_t202" hidden="1">
          <a:extLst>
            <a:ext uri="{FF2B5EF4-FFF2-40B4-BE49-F238E27FC236}">
              <a16:creationId xmlns:a16="http://schemas.microsoft.com/office/drawing/2014/main" id="{00000000-0008-0000-0000-00003C2A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810" name="_x0000_t202" hidden="1">
          <a:extLst>
            <a:ext uri="{FF2B5EF4-FFF2-40B4-BE49-F238E27FC236}">
              <a16:creationId xmlns:a16="http://schemas.microsoft.com/office/drawing/2014/main" id="{00000000-0008-0000-0000-00003A2A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808" name="_x0000_t202" hidden="1">
          <a:extLst>
            <a:ext uri="{FF2B5EF4-FFF2-40B4-BE49-F238E27FC236}">
              <a16:creationId xmlns:a16="http://schemas.microsoft.com/office/drawing/2014/main" id="{00000000-0008-0000-0000-0000382A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806" name="_x0000_t202" hidden="1">
          <a:extLst>
            <a:ext uri="{FF2B5EF4-FFF2-40B4-BE49-F238E27FC236}">
              <a16:creationId xmlns:a16="http://schemas.microsoft.com/office/drawing/2014/main" id="{00000000-0008-0000-0000-0000362A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804" name="_x0000_t202" hidden="1">
          <a:extLst>
            <a:ext uri="{FF2B5EF4-FFF2-40B4-BE49-F238E27FC236}">
              <a16:creationId xmlns:a16="http://schemas.microsoft.com/office/drawing/2014/main" id="{00000000-0008-0000-0000-0000342A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802" name="_x0000_t202" hidden="1">
          <a:extLst>
            <a:ext uri="{FF2B5EF4-FFF2-40B4-BE49-F238E27FC236}">
              <a16:creationId xmlns:a16="http://schemas.microsoft.com/office/drawing/2014/main" id="{00000000-0008-0000-0000-0000322A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800" name="_x0000_t202" hidden="1">
          <a:extLst>
            <a:ext uri="{FF2B5EF4-FFF2-40B4-BE49-F238E27FC236}">
              <a16:creationId xmlns:a16="http://schemas.microsoft.com/office/drawing/2014/main" id="{00000000-0008-0000-0000-0000302A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798" name="_x0000_t202" hidden="1">
          <a:extLst>
            <a:ext uri="{FF2B5EF4-FFF2-40B4-BE49-F238E27FC236}">
              <a16:creationId xmlns:a16="http://schemas.microsoft.com/office/drawing/2014/main" id="{00000000-0008-0000-0000-00002E2A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796" name="_x0000_t202" hidden="1">
          <a:extLst>
            <a:ext uri="{FF2B5EF4-FFF2-40B4-BE49-F238E27FC236}">
              <a16:creationId xmlns:a16="http://schemas.microsoft.com/office/drawing/2014/main" id="{00000000-0008-0000-0000-00002C2A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794" name="_x0000_t202" hidden="1">
          <a:extLst>
            <a:ext uri="{FF2B5EF4-FFF2-40B4-BE49-F238E27FC236}">
              <a16:creationId xmlns:a16="http://schemas.microsoft.com/office/drawing/2014/main" id="{00000000-0008-0000-0000-00002A2A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792" name="_x0000_t202" hidden="1">
          <a:extLst>
            <a:ext uri="{FF2B5EF4-FFF2-40B4-BE49-F238E27FC236}">
              <a16:creationId xmlns:a16="http://schemas.microsoft.com/office/drawing/2014/main" id="{00000000-0008-0000-0000-0000282A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790" name="_x0000_t202" hidden="1">
          <a:extLst>
            <a:ext uri="{FF2B5EF4-FFF2-40B4-BE49-F238E27FC236}">
              <a16:creationId xmlns:a16="http://schemas.microsoft.com/office/drawing/2014/main" id="{00000000-0008-0000-0000-0000262A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788" name="_x0000_t202" hidden="1">
          <a:extLst>
            <a:ext uri="{FF2B5EF4-FFF2-40B4-BE49-F238E27FC236}">
              <a16:creationId xmlns:a16="http://schemas.microsoft.com/office/drawing/2014/main" id="{00000000-0008-0000-0000-0000242A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786" name="_x0000_t202" hidden="1">
          <a:extLst>
            <a:ext uri="{FF2B5EF4-FFF2-40B4-BE49-F238E27FC236}">
              <a16:creationId xmlns:a16="http://schemas.microsoft.com/office/drawing/2014/main" id="{00000000-0008-0000-0000-0000222A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784" name="_x0000_t202" hidden="1">
          <a:extLst>
            <a:ext uri="{FF2B5EF4-FFF2-40B4-BE49-F238E27FC236}">
              <a16:creationId xmlns:a16="http://schemas.microsoft.com/office/drawing/2014/main" id="{00000000-0008-0000-0000-0000202A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782" name="_x0000_t202" hidden="1">
          <a:extLst>
            <a:ext uri="{FF2B5EF4-FFF2-40B4-BE49-F238E27FC236}">
              <a16:creationId xmlns:a16="http://schemas.microsoft.com/office/drawing/2014/main" id="{00000000-0008-0000-0000-00001E2A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780" name="_x0000_t202" hidden="1">
          <a:extLst>
            <a:ext uri="{FF2B5EF4-FFF2-40B4-BE49-F238E27FC236}">
              <a16:creationId xmlns:a16="http://schemas.microsoft.com/office/drawing/2014/main" id="{00000000-0008-0000-0000-00001C2A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778" name="_x0000_t202" hidden="1">
          <a:extLst>
            <a:ext uri="{FF2B5EF4-FFF2-40B4-BE49-F238E27FC236}">
              <a16:creationId xmlns:a16="http://schemas.microsoft.com/office/drawing/2014/main" id="{00000000-0008-0000-0000-00001A2A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776" name="_x0000_t202" hidden="1">
          <a:extLst>
            <a:ext uri="{FF2B5EF4-FFF2-40B4-BE49-F238E27FC236}">
              <a16:creationId xmlns:a16="http://schemas.microsoft.com/office/drawing/2014/main" id="{00000000-0008-0000-0000-0000182A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774" name="_x0000_t202" hidden="1">
          <a:extLst>
            <a:ext uri="{FF2B5EF4-FFF2-40B4-BE49-F238E27FC236}">
              <a16:creationId xmlns:a16="http://schemas.microsoft.com/office/drawing/2014/main" id="{00000000-0008-0000-0000-0000162A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772" name="_x0000_t202" hidden="1">
          <a:extLst>
            <a:ext uri="{FF2B5EF4-FFF2-40B4-BE49-F238E27FC236}">
              <a16:creationId xmlns:a16="http://schemas.microsoft.com/office/drawing/2014/main" id="{00000000-0008-0000-0000-0000142A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770" name="_x0000_t202" hidden="1">
          <a:extLst>
            <a:ext uri="{FF2B5EF4-FFF2-40B4-BE49-F238E27FC236}">
              <a16:creationId xmlns:a16="http://schemas.microsoft.com/office/drawing/2014/main" id="{00000000-0008-0000-0000-0000122A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768" name="_x0000_t202" hidden="1">
          <a:extLst>
            <a:ext uri="{FF2B5EF4-FFF2-40B4-BE49-F238E27FC236}">
              <a16:creationId xmlns:a16="http://schemas.microsoft.com/office/drawing/2014/main" id="{00000000-0008-0000-0000-0000102A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766" name="_x0000_t202" hidden="1">
          <a:extLst>
            <a:ext uri="{FF2B5EF4-FFF2-40B4-BE49-F238E27FC236}">
              <a16:creationId xmlns:a16="http://schemas.microsoft.com/office/drawing/2014/main" id="{00000000-0008-0000-0000-00000E2A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764" name="_x0000_t202" hidden="1">
          <a:extLst>
            <a:ext uri="{FF2B5EF4-FFF2-40B4-BE49-F238E27FC236}">
              <a16:creationId xmlns:a16="http://schemas.microsoft.com/office/drawing/2014/main" id="{00000000-0008-0000-0000-00000C2A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762" name="_x0000_t202" hidden="1">
          <a:extLst>
            <a:ext uri="{FF2B5EF4-FFF2-40B4-BE49-F238E27FC236}">
              <a16:creationId xmlns:a16="http://schemas.microsoft.com/office/drawing/2014/main" id="{00000000-0008-0000-0000-00000A2A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760" name="_x0000_t202" hidden="1">
          <a:extLst>
            <a:ext uri="{FF2B5EF4-FFF2-40B4-BE49-F238E27FC236}">
              <a16:creationId xmlns:a16="http://schemas.microsoft.com/office/drawing/2014/main" id="{00000000-0008-0000-0000-0000082A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758" name="_x0000_t202" hidden="1">
          <a:extLst>
            <a:ext uri="{FF2B5EF4-FFF2-40B4-BE49-F238E27FC236}">
              <a16:creationId xmlns:a16="http://schemas.microsoft.com/office/drawing/2014/main" id="{00000000-0008-0000-0000-0000062A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756" name="_x0000_t202" hidden="1">
          <a:extLst>
            <a:ext uri="{FF2B5EF4-FFF2-40B4-BE49-F238E27FC236}">
              <a16:creationId xmlns:a16="http://schemas.microsoft.com/office/drawing/2014/main" id="{00000000-0008-0000-0000-0000042A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754" name="_x0000_t202" hidden="1">
          <a:extLst>
            <a:ext uri="{FF2B5EF4-FFF2-40B4-BE49-F238E27FC236}">
              <a16:creationId xmlns:a16="http://schemas.microsoft.com/office/drawing/2014/main" id="{00000000-0008-0000-0000-0000022A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752" name="_x0000_t202" hidden="1">
          <a:extLst>
            <a:ext uri="{FF2B5EF4-FFF2-40B4-BE49-F238E27FC236}">
              <a16:creationId xmlns:a16="http://schemas.microsoft.com/office/drawing/2014/main" id="{00000000-0008-0000-0000-0000002A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750" name="_x0000_t202" hidden="1">
          <a:extLst>
            <a:ext uri="{FF2B5EF4-FFF2-40B4-BE49-F238E27FC236}">
              <a16:creationId xmlns:a16="http://schemas.microsoft.com/office/drawing/2014/main" id="{00000000-0008-0000-0000-0000FE29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748" name="_x0000_t202" hidden="1">
          <a:extLst>
            <a:ext uri="{FF2B5EF4-FFF2-40B4-BE49-F238E27FC236}">
              <a16:creationId xmlns:a16="http://schemas.microsoft.com/office/drawing/2014/main" id="{00000000-0008-0000-0000-0000FC29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746" name="_x0000_t202" hidden="1">
          <a:extLst>
            <a:ext uri="{FF2B5EF4-FFF2-40B4-BE49-F238E27FC236}">
              <a16:creationId xmlns:a16="http://schemas.microsoft.com/office/drawing/2014/main" id="{00000000-0008-0000-0000-0000FA29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744" name="_x0000_t202" hidden="1">
          <a:extLst>
            <a:ext uri="{FF2B5EF4-FFF2-40B4-BE49-F238E27FC236}">
              <a16:creationId xmlns:a16="http://schemas.microsoft.com/office/drawing/2014/main" id="{00000000-0008-0000-0000-0000F829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742" name="_x0000_t202" hidden="1">
          <a:extLst>
            <a:ext uri="{FF2B5EF4-FFF2-40B4-BE49-F238E27FC236}">
              <a16:creationId xmlns:a16="http://schemas.microsoft.com/office/drawing/2014/main" id="{00000000-0008-0000-0000-0000F629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740" name="_x0000_t202" hidden="1">
          <a:extLst>
            <a:ext uri="{FF2B5EF4-FFF2-40B4-BE49-F238E27FC236}">
              <a16:creationId xmlns:a16="http://schemas.microsoft.com/office/drawing/2014/main" id="{00000000-0008-0000-0000-0000F429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738" name="_x0000_t202" hidden="1">
          <a:extLst>
            <a:ext uri="{FF2B5EF4-FFF2-40B4-BE49-F238E27FC236}">
              <a16:creationId xmlns:a16="http://schemas.microsoft.com/office/drawing/2014/main" id="{00000000-0008-0000-0000-0000F229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736" name="_x0000_t202" hidden="1">
          <a:extLst>
            <a:ext uri="{FF2B5EF4-FFF2-40B4-BE49-F238E27FC236}">
              <a16:creationId xmlns:a16="http://schemas.microsoft.com/office/drawing/2014/main" id="{00000000-0008-0000-0000-0000F029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734" name="_x0000_t202" hidden="1">
          <a:extLst>
            <a:ext uri="{FF2B5EF4-FFF2-40B4-BE49-F238E27FC236}">
              <a16:creationId xmlns:a16="http://schemas.microsoft.com/office/drawing/2014/main" id="{00000000-0008-0000-0000-0000EE29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732" name="_x0000_t202" hidden="1">
          <a:extLst>
            <a:ext uri="{FF2B5EF4-FFF2-40B4-BE49-F238E27FC236}">
              <a16:creationId xmlns:a16="http://schemas.microsoft.com/office/drawing/2014/main" id="{00000000-0008-0000-0000-0000EC29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730" name="_x0000_t202" hidden="1">
          <a:extLst>
            <a:ext uri="{FF2B5EF4-FFF2-40B4-BE49-F238E27FC236}">
              <a16:creationId xmlns:a16="http://schemas.microsoft.com/office/drawing/2014/main" id="{00000000-0008-0000-0000-0000EA29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728" name="_x0000_t202" hidden="1">
          <a:extLst>
            <a:ext uri="{FF2B5EF4-FFF2-40B4-BE49-F238E27FC236}">
              <a16:creationId xmlns:a16="http://schemas.microsoft.com/office/drawing/2014/main" id="{00000000-0008-0000-0000-0000E829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726" name="_x0000_t202" hidden="1">
          <a:extLst>
            <a:ext uri="{FF2B5EF4-FFF2-40B4-BE49-F238E27FC236}">
              <a16:creationId xmlns:a16="http://schemas.microsoft.com/office/drawing/2014/main" id="{00000000-0008-0000-0000-0000E629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724" name="_x0000_t202" hidden="1">
          <a:extLst>
            <a:ext uri="{FF2B5EF4-FFF2-40B4-BE49-F238E27FC236}">
              <a16:creationId xmlns:a16="http://schemas.microsoft.com/office/drawing/2014/main" id="{00000000-0008-0000-0000-0000E429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722" name="_x0000_t202" hidden="1">
          <a:extLst>
            <a:ext uri="{FF2B5EF4-FFF2-40B4-BE49-F238E27FC236}">
              <a16:creationId xmlns:a16="http://schemas.microsoft.com/office/drawing/2014/main" id="{00000000-0008-0000-0000-0000E229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720" name="_x0000_t202" hidden="1">
          <a:extLst>
            <a:ext uri="{FF2B5EF4-FFF2-40B4-BE49-F238E27FC236}">
              <a16:creationId xmlns:a16="http://schemas.microsoft.com/office/drawing/2014/main" id="{00000000-0008-0000-0000-0000E029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718" name="_x0000_t202" hidden="1">
          <a:extLst>
            <a:ext uri="{FF2B5EF4-FFF2-40B4-BE49-F238E27FC236}">
              <a16:creationId xmlns:a16="http://schemas.microsoft.com/office/drawing/2014/main" id="{00000000-0008-0000-0000-0000DE29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716" name="_x0000_t202" hidden="1">
          <a:extLst>
            <a:ext uri="{FF2B5EF4-FFF2-40B4-BE49-F238E27FC236}">
              <a16:creationId xmlns:a16="http://schemas.microsoft.com/office/drawing/2014/main" id="{00000000-0008-0000-0000-0000DC29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714" name="_x0000_t202" hidden="1">
          <a:extLst>
            <a:ext uri="{FF2B5EF4-FFF2-40B4-BE49-F238E27FC236}">
              <a16:creationId xmlns:a16="http://schemas.microsoft.com/office/drawing/2014/main" id="{00000000-0008-0000-0000-0000DA29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712" name="_x0000_t202" hidden="1">
          <a:extLst>
            <a:ext uri="{FF2B5EF4-FFF2-40B4-BE49-F238E27FC236}">
              <a16:creationId xmlns:a16="http://schemas.microsoft.com/office/drawing/2014/main" id="{00000000-0008-0000-0000-0000D829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710" name="_x0000_t202" hidden="1">
          <a:extLst>
            <a:ext uri="{FF2B5EF4-FFF2-40B4-BE49-F238E27FC236}">
              <a16:creationId xmlns:a16="http://schemas.microsoft.com/office/drawing/2014/main" id="{00000000-0008-0000-0000-0000D629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708" name="_x0000_t202" hidden="1">
          <a:extLst>
            <a:ext uri="{FF2B5EF4-FFF2-40B4-BE49-F238E27FC236}">
              <a16:creationId xmlns:a16="http://schemas.microsoft.com/office/drawing/2014/main" id="{00000000-0008-0000-0000-0000D429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706" name="_x0000_t202" hidden="1">
          <a:extLst>
            <a:ext uri="{FF2B5EF4-FFF2-40B4-BE49-F238E27FC236}">
              <a16:creationId xmlns:a16="http://schemas.microsoft.com/office/drawing/2014/main" id="{00000000-0008-0000-0000-0000D229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704" name="_x0000_t202" hidden="1">
          <a:extLst>
            <a:ext uri="{FF2B5EF4-FFF2-40B4-BE49-F238E27FC236}">
              <a16:creationId xmlns:a16="http://schemas.microsoft.com/office/drawing/2014/main" id="{00000000-0008-0000-0000-0000D029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702" name="_x0000_t202" hidden="1">
          <a:extLst>
            <a:ext uri="{FF2B5EF4-FFF2-40B4-BE49-F238E27FC236}">
              <a16:creationId xmlns:a16="http://schemas.microsoft.com/office/drawing/2014/main" id="{00000000-0008-0000-0000-0000CE29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700" name="_x0000_t202" hidden="1">
          <a:extLst>
            <a:ext uri="{FF2B5EF4-FFF2-40B4-BE49-F238E27FC236}">
              <a16:creationId xmlns:a16="http://schemas.microsoft.com/office/drawing/2014/main" id="{00000000-0008-0000-0000-0000CC29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698" name="_x0000_t202" hidden="1">
          <a:extLst>
            <a:ext uri="{FF2B5EF4-FFF2-40B4-BE49-F238E27FC236}">
              <a16:creationId xmlns:a16="http://schemas.microsoft.com/office/drawing/2014/main" id="{00000000-0008-0000-0000-0000CA29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696" name="_x0000_t202" hidden="1">
          <a:extLst>
            <a:ext uri="{FF2B5EF4-FFF2-40B4-BE49-F238E27FC236}">
              <a16:creationId xmlns:a16="http://schemas.microsoft.com/office/drawing/2014/main" id="{00000000-0008-0000-0000-0000C829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694" name="_x0000_t202" hidden="1">
          <a:extLst>
            <a:ext uri="{FF2B5EF4-FFF2-40B4-BE49-F238E27FC236}">
              <a16:creationId xmlns:a16="http://schemas.microsoft.com/office/drawing/2014/main" id="{00000000-0008-0000-0000-0000C629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692" name="_x0000_t202" hidden="1">
          <a:extLst>
            <a:ext uri="{FF2B5EF4-FFF2-40B4-BE49-F238E27FC236}">
              <a16:creationId xmlns:a16="http://schemas.microsoft.com/office/drawing/2014/main" id="{00000000-0008-0000-0000-0000C429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690" name="_x0000_t202" hidden="1">
          <a:extLst>
            <a:ext uri="{FF2B5EF4-FFF2-40B4-BE49-F238E27FC236}">
              <a16:creationId xmlns:a16="http://schemas.microsoft.com/office/drawing/2014/main" id="{00000000-0008-0000-0000-0000C229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688" name="_x0000_t202" hidden="1">
          <a:extLst>
            <a:ext uri="{FF2B5EF4-FFF2-40B4-BE49-F238E27FC236}">
              <a16:creationId xmlns:a16="http://schemas.microsoft.com/office/drawing/2014/main" id="{00000000-0008-0000-0000-0000C029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686" name="_x0000_t202" hidden="1">
          <a:extLst>
            <a:ext uri="{FF2B5EF4-FFF2-40B4-BE49-F238E27FC236}">
              <a16:creationId xmlns:a16="http://schemas.microsoft.com/office/drawing/2014/main" id="{00000000-0008-0000-0000-0000BE29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684" name="_x0000_t202" hidden="1">
          <a:extLst>
            <a:ext uri="{FF2B5EF4-FFF2-40B4-BE49-F238E27FC236}">
              <a16:creationId xmlns:a16="http://schemas.microsoft.com/office/drawing/2014/main" id="{00000000-0008-0000-0000-0000BC29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682" name="_x0000_t202" hidden="1">
          <a:extLst>
            <a:ext uri="{FF2B5EF4-FFF2-40B4-BE49-F238E27FC236}">
              <a16:creationId xmlns:a16="http://schemas.microsoft.com/office/drawing/2014/main" id="{00000000-0008-0000-0000-0000BA29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680" name="_x0000_t202" hidden="1">
          <a:extLst>
            <a:ext uri="{FF2B5EF4-FFF2-40B4-BE49-F238E27FC236}">
              <a16:creationId xmlns:a16="http://schemas.microsoft.com/office/drawing/2014/main" id="{00000000-0008-0000-0000-0000B829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678" name="_x0000_t202" hidden="1">
          <a:extLst>
            <a:ext uri="{FF2B5EF4-FFF2-40B4-BE49-F238E27FC236}">
              <a16:creationId xmlns:a16="http://schemas.microsoft.com/office/drawing/2014/main" id="{00000000-0008-0000-0000-0000B629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676" name="_x0000_t202" hidden="1">
          <a:extLst>
            <a:ext uri="{FF2B5EF4-FFF2-40B4-BE49-F238E27FC236}">
              <a16:creationId xmlns:a16="http://schemas.microsoft.com/office/drawing/2014/main" id="{00000000-0008-0000-0000-0000B429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674" name="_x0000_t202" hidden="1">
          <a:extLst>
            <a:ext uri="{FF2B5EF4-FFF2-40B4-BE49-F238E27FC236}">
              <a16:creationId xmlns:a16="http://schemas.microsoft.com/office/drawing/2014/main" id="{00000000-0008-0000-0000-0000B229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672" name="_x0000_t202" hidden="1">
          <a:extLst>
            <a:ext uri="{FF2B5EF4-FFF2-40B4-BE49-F238E27FC236}">
              <a16:creationId xmlns:a16="http://schemas.microsoft.com/office/drawing/2014/main" id="{00000000-0008-0000-0000-0000B029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670" name="_x0000_t202" hidden="1">
          <a:extLst>
            <a:ext uri="{FF2B5EF4-FFF2-40B4-BE49-F238E27FC236}">
              <a16:creationId xmlns:a16="http://schemas.microsoft.com/office/drawing/2014/main" id="{00000000-0008-0000-0000-0000AE29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668" name="_x0000_t202" hidden="1">
          <a:extLst>
            <a:ext uri="{FF2B5EF4-FFF2-40B4-BE49-F238E27FC236}">
              <a16:creationId xmlns:a16="http://schemas.microsoft.com/office/drawing/2014/main" id="{00000000-0008-0000-0000-0000AC29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666" name="_x0000_t202" hidden="1">
          <a:extLst>
            <a:ext uri="{FF2B5EF4-FFF2-40B4-BE49-F238E27FC236}">
              <a16:creationId xmlns:a16="http://schemas.microsoft.com/office/drawing/2014/main" id="{00000000-0008-0000-0000-0000AA29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664" name="_x0000_t202" hidden="1">
          <a:extLst>
            <a:ext uri="{FF2B5EF4-FFF2-40B4-BE49-F238E27FC236}">
              <a16:creationId xmlns:a16="http://schemas.microsoft.com/office/drawing/2014/main" id="{00000000-0008-0000-0000-0000A829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662" name="_x0000_t202" hidden="1">
          <a:extLst>
            <a:ext uri="{FF2B5EF4-FFF2-40B4-BE49-F238E27FC236}">
              <a16:creationId xmlns:a16="http://schemas.microsoft.com/office/drawing/2014/main" id="{00000000-0008-0000-0000-0000A629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660" name="_x0000_t202" hidden="1">
          <a:extLst>
            <a:ext uri="{FF2B5EF4-FFF2-40B4-BE49-F238E27FC236}">
              <a16:creationId xmlns:a16="http://schemas.microsoft.com/office/drawing/2014/main" id="{00000000-0008-0000-0000-0000A429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658" name="_x0000_t202" hidden="1">
          <a:extLst>
            <a:ext uri="{FF2B5EF4-FFF2-40B4-BE49-F238E27FC236}">
              <a16:creationId xmlns:a16="http://schemas.microsoft.com/office/drawing/2014/main" id="{00000000-0008-0000-0000-0000A229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656" name="_x0000_t202" hidden="1">
          <a:extLst>
            <a:ext uri="{FF2B5EF4-FFF2-40B4-BE49-F238E27FC236}">
              <a16:creationId xmlns:a16="http://schemas.microsoft.com/office/drawing/2014/main" id="{00000000-0008-0000-0000-0000A029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654" name="_x0000_t202" hidden="1">
          <a:extLst>
            <a:ext uri="{FF2B5EF4-FFF2-40B4-BE49-F238E27FC236}">
              <a16:creationId xmlns:a16="http://schemas.microsoft.com/office/drawing/2014/main" id="{00000000-0008-0000-0000-00009E29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652" name="_x0000_t202" hidden="1">
          <a:extLst>
            <a:ext uri="{FF2B5EF4-FFF2-40B4-BE49-F238E27FC236}">
              <a16:creationId xmlns:a16="http://schemas.microsoft.com/office/drawing/2014/main" id="{00000000-0008-0000-0000-00009C29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650" name="_x0000_t202" hidden="1">
          <a:extLst>
            <a:ext uri="{FF2B5EF4-FFF2-40B4-BE49-F238E27FC236}">
              <a16:creationId xmlns:a16="http://schemas.microsoft.com/office/drawing/2014/main" id="{00000000-0008-0000-0000-00009A29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648" name="_x0000_t202" hidden="1">
          <a:extLst>
            <a:ext uri="{FF2B5EF4-FFF2-40B4-BE49-F238E27FC236}">
              <a16:creationId xmlns:a16="http://schemas.microsoft.com/office/drawing/2014/main" id="{00000000-0008-0000-0000-00009829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646" name="_x0000_t202" hidden="1">
          <a:extLst>
            <a:ext uri="{FF2B5EF4-FFF2-40B4-BE49-F238E27FC236}">
              <a16:creationId xmlns:a16="http://schemas.microsoft.com/office/drawing/2014/main" id="{00000000-0008-0000-0000-00009629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644" name="_x0000_t202" hidden="1">
          <a:extLst>
            <a:ext uri="{FF2B5EF4-FFF2-40B4-BE49-F238E27FC236}">
              <a16:creationId xmlns:a16="http://schemas.microsoft.com/office/drawing/2014/main" id="{00000000-0008-0000-0000-00009429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642" name="_x0000_t202" hidden="1">
          <a:extLst>
            <a:ext uri="{FF2B5EF4-FFF2-40B4-BE49-F238E27FC236}">
              <a16:creationId xmlns:a16="http://schemas.microsoft.com/office/drawing/2014/main" id="{00000000-0008-0000-0000-00009229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640" name="_x0000_t202" hidden="1">
          <a:extLst>
            <a:ext uri="{FF2B5EF4-FFF2-40B4-BE49-F238E27FC236}">
              <a16:creationId xmlns:a16="http://schemas.microsoft.com/office/drawing/2014/main" id="{00000000-0008-0000-0000-00009029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638" name="_x0000_t202" hidden="1">
          <a:extLst>
            <a:ext uri="{FF2B5EF4-FFF2-40B4-BE49-F238E27FC236}">
              <a16:creationId xmlns:a16="http://schemas.microsoft.com/office/drawing/2014/main" id="{00000000-0008-0000-0000-00008E29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636" name="_x0000_t202" hidden="1">
          <a:extLst>
            <a:ext uri="{FF2B5EF4-FFF2-40B4-BE49-F238E27FC236}">
              <a16:creationId xmlns:a16="http://schemas.microsoft.com/office/drawing/2014/main" id="{00000000-0008-0000-0000-00008C29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634" name="_x0000_t202" hidden="1">
          <a:extLst>
            <a:ext uri="{FF2B5EF4-FFF2-40B4-BE49-F238E27FC236}">
              <a16:creationId xmlns:a16="http://schemas.microsoft.com/office/drawing/2014/main" id="{00000000-0008-0000-0000-00008A29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632" name="_x0000_t202" hidden="1">
          <a:extLst>
            <a:ext uri="{FF2B5EF4-FFF2-40B4-BE49-F238E27FC236}">
              <a16:creationId xmlns:a16="http://schemas.microsoft.com/office/drawing/2014/main" id="{00000000-0008-0000-0000-00008829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630" name="_x0000_t202" hidden="1">
          <a:extLst>
            <a:ext uri="{FF2B5EF4-FFF2-40B4-BE49-F238E27FC236}">
              <a16:creationId xmlns:a16="http://schemas.microsoft.com/office/drawing/2014/main" id="{00000000-0008-0000-0000-00008629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628" name="_x0000_t202" hidden="1">
          <a:extLst>
            <a:ext uri="{FF2B5EF4-FFF2-40B4-BE49-F238E27FC236}">
              <a16:creationId xmlns:a16="http://schemas.microsoft.com/office/drawing/2014/main" id="{00000000-0008-0000-0000-00008429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626" name="_x0000_t202" hidden="1">
          <a:extLst>
            <a:ext uri="{FF2B5EF4-FFF2-40B4-BE49-F238E27FC236}">
              <a16:creationId xmlns:a16="http://schemas.microsoft.com/office/drawing/2014/main" id="{00000000-0008-0000-0000-00008229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624" name="_x0000_t202" hidden="1">
          <a:extLst>
            <a:ext uri="{FF2B5EF4-FFF2-40B4-BE49-F238E27FC236}">
              <a16:creationId xmlns:a16="http://schemas.microsoft.com/office/drawing/2014/main" id="{00000000-0008-0000-0000-00008029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622" name="_x0000_t202" hidden="1">
          <a:extLst>
            <a:ext uri="{FF2B5EF4-FFF2-40B4-BE49-F238E27FC236}">
              <a16:creationId xmlns:a16="http://schemas.microsoft.com/office/drawing/2014/main" id="{00000000-0008-0000-0000-00007E29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620" name="_x0000_t202" hidden="1">
          <a:extLst>
            <a:ext uri="{FF2B5EF4-FFF2-40B4-BE49-F238E27FC236}">
              <a16:creationId xmlns:a16="http://schemas.microsoft.com/office/drawing/2014/main" id="{00000000-0008-0000-0000-00007C29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618" name="_x0000_t202" hidden="1">
          <a:extLst>
            <a:ext uri="{FF2B5EF4-FFF2-40B4-BE49-F238E27FC236}">
              <a16:creationId xmlns:a16="http://schemas.microsoft.com/office/drawing/2014/main" id="{00000000-0008-0000-0000-00007A29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616" name="_x0000_t202" hidden="1">
          <a:extLst>
            <a:ext uri="{FF2B5EF4-FFF2-40B4-BE49-F238E27FC236}">
              <a16:creationId xmlns:a16="http://schemas.microsoft.com/office/drawing/2014/main" id="{00000000-0008-0000-0000-00007829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614" name="_x0000_t202" hidden="1">
          <a:extLst>
            <a:ext uri="{FF2B5EF4-FFF2-40B4-BE49-F238E27FC236}">
              <a16:creationId xmlns:a16="http://schemas.microsoft.com/office/drawing/2014/main" id="{00000000-0008-0000-0000-00007629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612" name="_x0000_t202" hidden="1">
          <a:extLst>
            <a:ext uri="{FF2B5EF4-FFF2-40B4-BE49-F238E27FC236}">
              <a16:creationId xmlns:a16="http://schemas.microsoft.com/office/drawing/2014/main" id="{00000000-0008-0000-0000-00007429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610" name="_x0000_t202" hidden="1">
          <a:extLst>
            <a:ext uri="{FF2B5EF4-FFF2-40B4-BE49-F238E27FC236}">
              <a16:creationId xmlns:a16="http://schemas.microsoft.com/office/drawing/2014/main" id="{00000000-0008-0000-0000-00007229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608" name="_x0000_t202" hidden="1">
          <a:extLst>
            <a:ext uri="{FF2B5EF4-FFF2-40B4-BE49-F238E27FC236}">
              <a16:creationId xmlns:a16="http://schemas.microsoft.com/office/drawing/2014/main" id="{00000000-0008-0000-0000-00007029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606" name="_x0000_t202" hidden="1">
          <a:extLst>
            <a:ext uri="{FF2B5EF4-FFF2-40B4-BE49-F238E27FC236}">
              <a16:creationId xmlns:a16="http://schemas.microsoft.com/office/drawing/2014/main" id="{00000000-0008-0000-0000-00006E29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604" name="_x0000_t202" hidden="1">
          <a:extLst>
            <a:ext uri="{FF2B5EF4-FFF2-40B4-BE49-F238E27FC236}">
              <a16:creationId xmlns:a16="http://schemas.microsoft.com/office/drawing/2014/main" id="{00000000-0008-0000-0000-00006C29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602" name="_x0000_t202" hidden="1">
          <a:extLst>
            <a:ext uri="{FF2B5EF4-FFF2-40B4-BE49-F238E27FC236}">
              <a16:creationId xmlns:a16="http://schemas.microsoft.com/office/drawing/2014/main" id="{00000000-0008-0000-0000-00006A29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600" name="_x0000_t202" hidden="1">
          <a:extLst>
            <a:ext uri="{FF2B5EF4-FFF2-40B4-BE49-F238E27FC236}">
              <a16:creationId xmlns:a16="http://schemas.microsoft.com/office/drawing/2014/main" id="{00000000-0008-0000-0000-00006829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598" name="_x0000_t202" hidden="1">
          <a:extLst>
            <a:ext uri="{FF2B5EF4-FFF2-40B4-BE49-F238E27FC236}">
              <a16:creationId xmlns:a16="http://schemas.microsoft.com/office/drawing/2014/main" id="{00000000-0008-0000-0000-00006629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596" name="_x0000_t202" hidden="1">
          <a:extLst>
            <a:ext uri="{FF2B5EF4-FFF2-40B4-BE49-F238E27FC236}">
              <a16:creationId xmlns:a16="http://schemas.microsoft.com/office/drawing/2014/main" id="{00000000-0008-0000-0000-00006429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594" name="_x0000_t202" hidden="1">
          <a:extLst>
            <a:ext uri="{FF2B5EF4-FFF2-40B4-BE49-F238E27FC236}">
              <a16:creationId xmlns:a16="http://schemas.microsoft.com/office/drawing/2014/main" id="{00000000-0008-0000-0000-00006229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592" name="_x0000_t202" hidden="1">
          <a:extLst>
            <a:ext uri="{FF2B5EF4-FFF2-40B4-BE49-F238E27FC236}">
              <a16:creationId xmlns:a16="http://schemas.microsoft.com/office/drawing/2014/main" id="{00000000-0008-0000-0000-00006029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590" name="_x0000_t202" hidden="1">
          <a:extLst>
            <a:ext uri="{FF2B5EF4-FFF2-40B4-BE49-F238E27FC236}">
              <a16:creationId xmlns:a16="http://schemas.microsoft.com/office/drawing/2014/main" id="{00000000-0008-0000-0000-00005E29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588" name="_x0000_t202" hidden="1">
          <a:extLst>
            <a:ext uri="{FF2B5EF4-FFF2-40B4-BE49-F238E27FC236}">
              <a16:creationId xmlns:a16="http://schemas.microsoft.com/office/drawing/2014/main" id="{00000000-0008-0000-0000-00005C29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586" name="_x0000_t202" hidden="1">
          <a:extLst>
            <a:ext uri="{FF2B5EF4-FFF2-40B4-BE49-F238E27FC236}">
              <a16:creationId xmlns:a16="http://schemas.microsoft.com/office/drawing/2014/main" id="{00000000-0008-0000-0000-00005A29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584" name="_x0000_t202" hidden="1">
          <a:extLst>
            <a:ext uri="{FF2B5EF4-FFF2-40B4-BE49-F238E27FC236}">
              <a16:creationId xmlns:a16="http://schemas.microsoft.com/office/drawing/2014/main" id="{00000000-0008-0000-0000-00005829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582" name="_x0000_t202" hidden="1">
          <a:extLst>
            <a:ext uri="{FF2B5EF4-FFF2-40B4-BE49-F238E27FC236}">
              <a16:creationId xmlns:a16="http://schemas.microsoft.com/office/drawing/2014/main" id="{00000000-0008-0000-0000-00005629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580" name="_x0000_t202" hidden="1">
          <a:extLst>
            <a:ext uri="{FF2B5EF4-FFF2-40B4-BE49-F238E27FC236}">
              <a16:creationId xmlns:a16="http://schemas.microsoft.com/office/drawing/2014/main" id="{00000000-0008-0000-0000-00005429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578" name="_x0000_t202" hidden="1">
          <a:extLst>
            <a:ext uri="{FF2B5EF4-FFF2-40B4-BE49-F238E27FC236}">
              <a16:creationId xmlns:a16="http://schemas.microsoft.com/office/drawing/2014/main" id="{00000000-0008-0000-0000-00005229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576" name="_x0000_t202" hidden="1">
          <a:extLst>
            <a:ext uri="{FF2B5EF4-FFF2-40B4-BE49-F238E27FC236}">
              <a16:creationId xmlns:a16="http://schemas.microsoft.com/office/drawing/2014/main" id="{00000000-0008-0000-0000-00005029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574" name="_x0000_t202" hidden="1">
          <a:extLst>
            <a:ext uri="{FF2B5EF4-FFF2-40B4-BE49-F238E27FC236}">
              <a16:creationId xmlns:a16="http://schemas.microsoft.com/office/drawing/2014/main" id="{00000000-0008-0000-0000-00004E29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572" name="_x0000_t202" hidden="1">
          <a:extLst>
            <a:ext uri="{FF2B5EF4-FFF2-40B4-BE49-F238E27FC236}">
              <a16:creationId xmlns:a16="http://schemas.microsoft.com/office/drawing/2014/main" id="{00000000-0008-0000-0000-00004C29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570" name="_x0000_t202" hidden="1">
          <a:extLst>
            <a:ext uri="{FF2B5EF4-FFF2-40B4-BE49-F238E27FC236}">
              <a16:creationId xmlns:a16="http://schemas.microsoft.com/office/drawing/2014/main" id="{00000000-0008-0000-0000-00004A29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568" name="_x0000_t202" hidden="1">
          <a:extLst>
            <a:ext uri="{FF2B5EF4-FFF2-40B4-BE49-F238E27FC236}">
              <a16:creationId xmlns:a16="http://schemas.microsoft.com/office/drawing/2014/main" id="{00000000-0008-0000-0000-00004829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566" name="_x0000_t202" hidden="1">
          <a:extLst>
            <a:ext uri="{FF2B5EF4-FFF2-40B4-BE49-F238E27FC236}">
              <a16:creationId xmlns:a16="http://schemas.microsoft.com/office/drawing/2014/main" id="{00000000-0008-0000-0000-00004629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564" name="_x0000_t202" hidden="1">
          <a:extLst>
            <a:ext uri="{FF2B5EF4-FFF2-40B4-BE49-F238E27FC236}">
              <a16:creationId xmlns:a16="http://schemas.microsoft.com/office/drawing/2014/main" id="{00000000-0008-0000-0000-00004429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562" name="_x0000_t202" hidden="1">
          <a:extLst>
            <a:ext uri="{FF2B5EF4-FFF2-40B4-BE49-F238E27FC236}">
              <a16:creationId xmlns:a16="http://schemas.microsoft.com/office/drawing/2014/main" id="{00000000-0008-0000-0000-00004229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560" name="_x0000_t202" hidden="1">
          <a:extLst>
            <a:ext uri="{FF2B5EF4-FFF2-40B4-BE49-F238E27FC236}">
              <a16:creationId xmlns:a16="http://schemas.microsoft.com/office/drawing/2014/main" id="{00000000-0008-0000-0000-00004029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558" name="_x0000_t202" hidden="1">
          <a:extLst>
            <a:ext uri="{FF2B5EF4-FFF2-40B4-BE49-F238E27FC236}">
              <a16:creationId xmlns:a16="http://schemas.microsoft.com/office/drawing/2014/main" id="{00000000-0008-0000-0000-00003E29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556" name="_x0000_t202" hidden="1">
          <a:extLst>
            <a:ext uri="{FF2B5EF4-FFF2-40B4-BE49-F238E27FC236}">
              <a16:creationId xmlns:a16="http://schemas.microsoft.com/office/drawing/2014/main" id="{00000000-0008-0000-0000-00003C29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554" name="_x0000_t202" hidden="1">
          <a:extLst>
            <a:ext uri="{FF2B5EF4-FFF2-40B4-BE49-F238E27FC236}">
              <a16:creationId xmlns:a16="http://schemas.microsoft.com/office/drawing/2014/main" id="{00000000-0008-0000-0000-00003A29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552" name="_x0000_t202" hidden="1">
          <a:extLst>
            <a:ext uri="{FF2B5EF4-FFF2-40B4-BE49-F238E27FC236}">
              <a16:creationId xmlns:a16="http://schemas.microsoft.com/office/drawing/2014/main" id="{00000000-0008-0000-0000-00003829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550" name="_x0000_t202" hidden="1">
          <a:extLst>
            <a:ext uri="{FF2B5EF4-FFF2-40B4-BE49-F238E27FC236}">
              <a16:creationId xmlns:a16="http://schemas.microsoft.com/office/drawing/2014/main" id="{00000000-0008-0000-0000-00003629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548" name="_x0000_t202" hidden="1">
          <a:extLst>
            <a:ext uri="{FF2B5EF4-FFF2-40B4-BE49-F238E27FC236}">
              <a16:creationId xmlns:a16="http://schemas.microsoft.com/office/drawing/2014/main" id="{00000000-0008-0000-0000-00003429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546" name="_x0000_t202" hidden="1">
          <a:extLst>
            <a:ext uri="{FF2B5EF4-FFF2-40B4-BE49-F238E27FC236}">
              <a16:creationId xmlns:a16="http://schemas.microsoft.com/office/drawing/2014/main" id="{00000000-0008-0000-0000-00003229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544" name="_x0000_t202" hidden="1">
          <a:extLst>
            <a:ext uri="{FF2B5EF4-FFF2-40B4-BE49-F238E27FC236}">
              <a16:creationId xmlns:a16="http://schemas.microsoft.com/office/drawing/2014/main" id="{00000000-0008-0000-0000-00003029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542" name="_x0000_t202" hidden="1">
          <a:extLst>
            <a:ext uri="{FF2B5EF4-FFF2-40B4-BE49-F238E27FC236}">
              <a16:creationId xmlns:a16="http://schemas.microsoft.com/office/drawing/2014/main" id="{00000000-0008-0000-0000-00002E29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540" name="_x0000_t202" hidden="1">
          <a:extLst>
            <a:ext uri="{FF2B5EF4-FFF2-40B4-BE49-F238E27FC236}">
              <a16:creationId xmlns:a16="http://schemas.microsoft.com/office/drawing/2014/main" id="{00000000-0008-0000-0000-00002C29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538" name="_x0000_t202" hidden="1">
          <a:extLst>
            <a:ext uri="{FF2B5EF4-FFF2-40B4-BE49-F238E27FC236}">
              <a16:creationId xmlns:a16="http://schemas.microsoft.com/office/drawing/2014/main" id="{00000000-0008-0000-0000-00002A29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536" name="_x0000_t202" hidden="1">
          <a:extLst>
            <a:ext uri="{FF2B5EF4-FFF2-40B4-BE49-F238E27FC236}">
              <a16:creationId xmlns:a16="http://schemas.microsoft.com/office/drawing/2014/main" id="{00000000-0008-0000-0000-00002829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534" name="_x0000_t202" hidden="1">
          <a:extLst>
            <a:ext uri="{FF2B5EF4-FFF2-40B4-BE49-F238E27FC236}">
              <a16:creationId xmlns:a16="http://schemas.microsoft.com/office/drawing/2014/main" id="{00000000-0008-0000-0000-00002629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532" name="_x0000_t202" hidden="1">
          <a:extLst>
            <a:ext uri="{FF2B5EF4-FFF2-40B4-BE49-F238E27FC236}">
              <a16:creationId xmlns:a16="http://schemas.microsoft.com/office/drawing/2014/main" id="{00000000-0008-0000-0000-00002429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530" name="_x0000_t202" hidden="1">
          <a:extLst>
            <a:ext uri="{FF2B5EF4-FFF2-40B4-BE49-F238E27FC236}">
              <a16:creationId xmlns:a16="http://schemas.microsoft.com/office/drawing/2014/main" id="{00000000-0008-0000-0000-00002229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528" name="_x0000_t202" hidden="1">
          <a:extLst>
            <a:ext uri="{FF2B5EF4-FFF2-40B4-BE49-F238E27FC236}">
              <a16:creationId xmlns:a16="http://schemas.microsoft.com/office/drawing/2014/main" id="{00000000-0008-0000-0000-00002029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526" name="_x0000_t202" hidden="1">
          <a:extLst>
            <a:ext uri="{FF2B5EF4-FFF2-40B4-BE49-F238E27FC236}">
              <a16:creationId xmlns:a16="http://schemas.microsoft.com/office/drawing/2014/main" id="{00000000-0008-0000-0000-00001E29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524" name="_x0000_t202" hidden="1">
          <a:extLst>
            <a:ext uri="{FF2B5EF4-FFF2-40B4-BE49-F238E27FC236}">
              <a16:creationId xmlns:a16="http://schemas.microsoft.com/office/drawing/2014/main" id="{00000000-0008-0000-0000-00001C29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522" name="_x0000_t202" hidden="1">
          <a:extLst>
            <a:ext uri="{FF2B5EF4-FFF2-40B4-BE49-F238E27FC236}">
              <a16:creationId xmlns:a16="http://schemas.microsoft.com/office/drawing/2014/main" id="{00000000-0008-0000-0000-00001A29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520" name="_x0000_t202" hidden="1">
          <a:extLst>
            <a:ext uri="{FF2B5EF4-FFF2-40B4-BE49-F238E27FC236}">
              <a16:creationId xmlns:a16="http://schemas.microsoft.com/office/drawing/2014/main" id="{00000000-0008-0000-0000-00001829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518" name="_x0000_t202" hidden="1">
          <a:extLst>
            <a:ext uri="{FF2B5EF4-FFF2-40B4-BE49-F238E27FC236}">
              <a16:creationId xmlns:a16="http://schemas.microsoft.com/office/drawing/2014/main" id="{00000000-0008-0000-0000-00001629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516" name="_x0000_t202" hidden="1">
          <a:extLst>
            <a:ext uri="{FF2B5EF4-FFF2-40B4-BE49-F238E27FC236}">
              <a16:creationId xmlns:a16="http://schemas.microsoft.com/office/drawing/2014/main" id="{00000000-0008-0000-0000-00001429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514" name="_x0000_t202" hidden="1">
          <a:extLst>
            <a:ext uri="{FF2B5EF4-FFF2-40B4-BE49-F238E27FC236}">
              <a16:creationId xmlns:a16="http://schemas.microsoft.com/office/drawing/2014/main" id="{00000000-0008-0000-0000-00001229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512" name="_x0000_t202" hidden="1">
          <a:extLst>
            <a:ext uri="{FF2B5EF4-FFF2-40B4-BE49-F238E27FC236}">
              <a16:creationId xmlns:a16="http://schemas.microsoft.com/office/drawing/2014/main" id="{00000000-0008-0000-0000-00001029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510" name="_x0000_t202" hidden="1">
          <a:extLst>
            <a:ext uri="{FF2B5EF4-FFF2-40B4-BE49-F238E27FC236}">
              <a16:creationId xmlns:a16="http://schemas.microsoft.com/office/drawing/2014/main" id="{00000000-0008-0000-0000-00000E29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508" name="_x0000_t202" hidden="1">
          <a:extLst>
            <a:ext uri="{FF2B5EF4-FFF2-40B4-BE49-F238E27FC236}">
              <a16:creationId xmlns:a16="http://schemas.microsoft.com/office/drawing/2014/main" id="{00000000-0008-0000-0000-00000C29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506" name="_x0000_t202" hidden="1">
          <a:extLst>
            <a:ext uri="{FF2B5EF4-FFF2-40B4-BE49-F238E27FC236}">
              <a16:creationId xmlns:a16="http://schemas.microsoft.com/office/drawing/2014/main" id="{00000000-0008-0000-0000-00000A29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504" name="_x0000_t202" hidden="1">
          <a:extLst>
            <a:ext uri="{FF2B5EF4-FFF2-40B4-BE49-F238E27FC236}">
              <a16:creationId xmlns:a16="http://schemas.microsoft.com/office/drawing/2014/main" id="{00000000-0008-0000-0000-00000829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502" name="_x0000_t202" hidden="1">
          <a:extLst>
            <a:ext uri="{FF2B5EF4-FFF2-40B4-BE49-F238E27FC236}">
              <a16:creationId xmlns:a16="http://schemas.microsoft.com/office/drawing/2014/main" id="{00000000-0008-0000-0000-00000629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500" name="_x0000_t202" hidden="1">
          <a:extLst>
            <a:ext uri="{FF2B5EF4-FFF2-40B4-BE49-F238E27FC236}">
              <a16:creationId xmlns:a16="http://schemas.microsoft.com/office/drawing/2014/main" id="{00000000-0008-0000-0000-00000429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498" name="_x0000_t202" hidden="1">
          <a:extLst>
            <a:ext uri="{FF2B5EF4-FFF2-40B4-BE49-F238E27FC236}">
              <a16:creationId xmlns:a16="http://schemas.microsoft.com/office/drawing/2014/main" id="{00000000-0008-0000-0000-00000229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496" name="_x0000_t202" hidden="1">
          <a:extLst>
            <a:ext uri="{FF2B5EF4-FFF2-40B4-BE49-F238E27FC236}">
              <a16:creationId xmlns:a16="http://schemas.microsoft.com/office/drawing/2014/main" id="{00000000-0008-0000-0000-00000029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494" name="_x0000_t202" hidden="1">
          <a:extLst>
            <a:ext uri="{FF2B5EF4-FFF2-40B4-BE49-F238E27FC236}">
              <a16:creationId xmlns:a16="http://schemas.microsoft.com/office/drawing/2014/main" id="{00000000-0008-0000-0000-0000FE28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492" name="_x0000_t202" hidden="1">
          <a:extLst>
            <a:ext uri="{FF2B5EF4-FFF2-40B4-BE49-F238E27FC236}">
              <a16:creationId xmlns:a16="http://schemas.microsoft.com/office/drawing/2014/main" id="{00000000-0008-0000-0000-0000FC28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490" name="_x0000_t202" hidden="1">
          <a:extLst>
            <a:ext uri="{FF2B5EF4-FFF2-40B4-BE49-F238E27FC236}">
              <a16:creationId xmlns:a16="http://schemas.microsoft.com/office/drawing/2014/main" id="{00000000-0008-0000-0000-0000FA28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488" name="_x0000_t202" hidden="1">
          <a:extLst>
            <a:ext uri="{FF2B5EF4-FFF2-40B4-BE49-F238E27FC236}">
              <a16:creationId xmlns:a16="http://schemas.microsoft.com/office/drawing/2014/main" id="{00000000-0008-0000-0000-0000F828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486" name="_x0000_t202" hidden="1">
          <a:extLst>
            <a:ext uri="{FF2B5EF4-FFF2-40B4-BE49-F238E27FC236}">
              <a16:creationId xmlns:a16="http://schemas.microsoft.com/office/drawing/2014/main" id="{00000000-0008-0000-0000-0000F628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484" name="_x0000_t202" hidden="1">
          <a:extLst>
            <a:ext uri="{FF2B5EF4-FFF2-40B4-BE49-F238E27FC236}">
              <a16:creationId xmlns:a16="http://schemas.microsoft.com/office/drawing/2014/main" id="{00000000-0008-0000-0000-0000F428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482" name="_x0000_t202" hidden="1">
          <a:extLst>
            <a:ext uri="{FF2B5EF4-FFF2-40B4-BE49-F238E27FC236}">
              <a16:creationId xmlns:a16="http://schemas.microsoft.com/office/drawing/2014/main" id="{00000000-0008-0000-0000-0000F228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480" name="_x0000_t202" hidden="1">
          <a:extLst>
            <a:ext uri="{FF2B5EF4-FFF2-40B4-BE49-F238E27FC236}">
              <a16:creationId xmlns:a16="http://schemas.microsoft.com/office/drawing/2014/main" id="{00000000-0008-0000-0000-0000F028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478" name="_x0000_t202" hidden="1">
          <a:extLst>
            <a:ext uri="{FF2B5EF4-FFF2-40B4-BE49-F238E27FC236}">
              <a16:creationId xmlns:a16="http://schemas.microsoft.com/office/drawing/2014/main" id="{00000000-0008-0000-0000-0000EE28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476" name="_x0000_t202" hidden="1">
          <a:extLst>
            <a:ext uri="{FF2B5EF4-FFF2-40B4-BE49-F238E27FC236}">
              <a16:creationId xmlns:a16="http://schemas.microsoft.com/office/drawing/2014/main" id="{00000000-0008-0000-0000-0000EC28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474" name="_x0000_t202" hidden="1">
          <a:extLst>
            <a:ext uri="{FF2B5EF4-FFF2-40B4-BE49-F238E27FC236}">
              <a16:creationId xmlns:a16="http://schemas.microsoft.com/office/drawing/2014/main" id="{00000000-0008-0000-0000-0000EA28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472" name="_x0000_t202" hidden="1">
          <a:extLst>
            <a:ext uri="{FF2B5EF4-FFF2-40B4-BE49-F238E27FC236}">
              <a16:creationId xmlns:a16="http://schemas.microsoft.com/office/drawing/2014/main" id="{00000000-0008-0000-0000-0000E828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470" name="_x0000_t202" hidden="1">
          <a:extLst>
            <a:ext uri="{FF2B5EF4-FFF2-40B4-BE49-F238E27FC236}">
              <a16:creationId xmlns:a16="http://schemas.microsoft.com/office/drawing/2014/main" id="{00000000-0008-0000-0000-0000E628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468" name="_x0000_t202" hidden="1">
          <a:extLst>
            <a:ext uri="{FF2B5EF4-FFF2-40B4-BE49-F238E27FC236}">
              <a16:creationId xmlns:a16="http://schemas.microsoft.com/office/drawing/2014/main" id="{00000000-0008-0000-0000-0000E428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466" name="_x0000_t202" hidden="1">
          <a:extLst>
            <a:ext uri="{FF2B5EF4-FFF2-40B4-BE49-F238E27FC236}">
              <a16:creationId xmlns:a16="http://schemas.microsoft.com/office/drawing/2014/main" id="{00000000-0008-0000-0000-0000E228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464" name="_x0000_t202" hidden="1">
          <a:extLst>
            <a:ext uri="{FF2B5EF4-FFF2-40B4-BE49-F238E27FC236}">
              <a16:creationId xmlns:a16="http://schemas.microsoft.com/office/drawing/2014/main" id="{00000000-0008-0000-0000-0000E028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462" name="_x0000_t202" hidden="1">
          <a:extLst>
            <a:ext uri="{FF2B5EF4-FFF2-40B4-BE49-F238E27FC236}">
              <a16:creationId xmlns:a16="http://schemas.microsoft.com/office/drawing/2014/main" id="{00000000-0008-0000-0000-0000DE28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460" name="_x0000_t202" hidden="1">
          <a:extLst>
            <a:ext uri="{FF2B5EF4-FFF2-40B4-BE49-F238E27FC236}">
              <a16:creationId xmlns:a16="http://schemas.microsoft.com/office/drawing/2014/main" id="{00000000-0008-0000-0000-0000DC28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458" name="_x0000_t202" hidden="1">
          <a:extLst>
            <a:ext uri="{FF2B5EF4-FFF2-40B4-BE49-F238E27FC236}">
              <a16:creationId xmlns:a16="http://schemas.microsoft.com/office/drawing/2014/main" id="{00000000-0008-0000-0000-0000DA28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456" name="_x0000_t202" hidden="1">
          <a:extLst>
            <a:ext uri="{FF2B5EF4-FFF2-40B4-BE49-F238E27FC236}">
              <a16:creationId xmlns:a16="http://schemas.microsoft.com/office/drawing/2014/main" id="{00000000-0008-0000-0000-0000D828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454" name="_x0000_t202" hidden="1">
          <a:extLst>
            <a:ext uri="{FF2B5EF4-FFF2-40B4-BE49-F238E27FC236}">
              <a16:creationId xmlns:a16="http://schemas.microsoft.com/office/drawing/2014/main" id="{00000000-0008-0000-0000-0000D628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452" name="_x0000_t202" hidden="1">
          <a:extLst>
            <a:ext uri="{FF2B5EF4-FFF2-40B4-BE49-F238E27FC236}">
              <a16:creationId xmlns:a16="http://schemas.microsoft.com/office/drawing/2014/main" id="{00000000-0008-0000-0000-0000D428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450" name="_x0000_t202" hidden="1">
          <a:extLst>
            <a:ext uri="{FF2B5EF4-FFF2-40B4-BE49-F238E27FC236}">
              <a16:creationId xmlns:a16="http://schemas.microsoft.com/office/drawing/2014/main" id="{00000000-0008-0000-0000-0000D228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448" name="_x0000_t202" hidden="1">
          <a:extLst>
            <a:ext uri="{FF2B5EF4-FFF2-40B4-BE49-F238E27FC236}">
              <a16:creationId xmlns:a16="http://schemas.microsoft.com/office/drawing/2014/main" id="{00000000-0008-0000-0000-0000D028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446" name="_x0000_t202" hidden="1">
          <a:extLst>
            <a:ext uri="{FF2B5EF4-FFF2-40B4-BE49-F238E27FC236}">
              <a16:creationId xmlns:a16="http://schemas.microsoft.com/office/drawing/2014/main" id="{00000000-0008-0000-0000-0000CE28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444" name="_x0000_t202" hidden="1">
          <a:extLst>
            <a:ext uri="{FF2B5EF4-FFF2-40B4-BE49-F238E27FC236}">
              <a16:creationId xmlns:a16="http://schemas.microsoft.com/office/drawing/2014/main" id="{00000000-0008-0000-0000-0000CC28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442" name="_x0000_t202" hidden="1">
          <a:extLst>
            <a:ext uri="{FF2B5EF4-FFF2-40B4-BE49-F238E27FC236}">
              <a16:creationId xmlns:a16="http://schemas.microsoft.com/office/drawing/2014/main" id="{00000000-0008-0000-0000-0000CA28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440" name="_x0000_t202" hidden="1">
          <a:extLst>
            <a:ext uri="{FF2B5EF4-FFF2-40B4-BE49-F238E27FC236}">
              <a16:creationId xmlns:a16="http://schemas.microsoft.com/office/drawing/2014/main" id="{00000000-0008-0000-0000-0000C828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438" name="_x0000_t202" hidden="1">
          <a:extLst>
            <a:ext uri="{FF2B5EF4-FFF2-40B4-BE49-F238E27FC236}">
              <a16:creationId xmlns:a16="http://schemas.microsoft.com/office/drawing/2014/main" id="{00000000-0008-0000-0000-0000C628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436" name="_x0000_t202" hidden="1">
          <a:extLst>
            <a:ext uri="{FF2B5EF4-FFF2-40B4-BE49-F238E27FC236}">
              <a16:creationId xmlns:a16="http://schemas.microsoft.com/office/drawing/2014/main" id="{00000000-0008-0000-0000-0000C428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434" name="_x0000_t202" hidden="1">
          <a:extLst>
            <a:ext uri="{FF2B5EF4-FFF2-40B4-BE49-F238E27FC236}">
              <a16:creationId xmlns:a16="http://schemas.microsoft.com/office/drawing/2014/main" id="{00000000-0008-0000-0000-0000C228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432" name="_x0000_t202" hidden="1">
          <a:extLst>
            <a:ext uri="{FF2B5EF4-FFF2-40B4-BE49-F238E27FC236}">
              <a16:creationId xmlns:a16="http://schemas.microsoft.com/office/drawing/2014/main" id="{00000000-0008-0000-0000-0000C028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430" name="_x0000_t202" hidden="1">
          <a:extLst>
            <a:ext uri="{FF2B5EF4-FFF2-40B4-BE49-F238E27FC236}">
              <a16:creationId xmlns:a16="http://schemas.microsoft.com/office/drawing/2014/main" id="{00000000-0008-0000-0000-0000BE28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428" name="_x0000_t202" hidden="1">
          <a:extLst>
            <a:ext uri="{FF2B5EF4-FFF2-40B4-BE49-F238E27FC236}">
              <a16:creationId xmlns:a16="http://schemas.microsoft.com/office/drawing/2014/main" id="{00000000-0008-0000-0000-0000BC28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426" name="_x0000_t202" hidden="1">
          <a:extLst>
            <a:ext uri="{FF2B5EF4-FFF2-40B4-BE49-F238E27FC236}">
              <a16:creationId xmlns:a16="http://schemas.microsoft.com/office/drawing/2014/main" id="{00000000-0008-0000-0000-0000BA28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424" name="_x0000_t202" hidden="1">
          <a:extLst>
            <a:ext uri="{FF2B5EF4-FFF2-40B4-BE49-F238E27FC236}">
              <a16:creationId xmlns:a16="http://schemas.microsoft.com/office/drawing/2014/main" id="{00000000-0008-0000-0000-0000B828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422" name="_x0000_t202" hidden="1">
          <a:extLst>
            <a:ext uri="{FF2B5EF4-FFF2-40B4-BE49-F238E27FC236}">
              <a16:creationId xmlns:a16="http://schemas.microsoft.com/office/drawing/2014/main" id="{00000000-0008-0000-0000-0000B628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420" name="_x0000_t202" hidden="1">
          <a:extLst>
            <a:ext uri="{FF2B5EF4-FFF2-40B4-BE49-F238E27FC236}">
              <a16:creationId xmlns:a16="http://schemas.microsoft.com/office/drawing/2014/main" id="{00000000-0008-0000-0000-0000B428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418" name="_x0000_t202" hidden="1">
          <a:extLst>
            <a:ext uri="{FF2B5EF4-FFF2-40B4-BE49-F238E27FC236}">
              <a16:creationId xmlns:a16="http://schemas.microsoft.com/office/drawing/2014/main" id="{00000000-0008-0000-0000-0000B228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416" name="_x0000_t202" hidden="1">
          <a:extLst>
            <a:ext uri="{FF2B5EF4-FFF2-40B4-BE49-F238E27FC236}">
              <a16:creationId xmlns:a16="http://schemas.microsoft.com/office/drawing/2014/main" id="{00000000-0008-0000-0000-0000B028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414" name="_x0000_t202" hidden="1">
          <a:extLst>
            <a:ext uri="{FF2B5EF4-FFF2-40B4-BE49-F238E27FC236}">
              <a16:creationId xmlns:a16="http://schemas.microsoft.com/office/drawing/2014/main" id="{00000000-0008-0000-0000-0000AE28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412" name="_x0000_t202" hidden="1">
          <a:extLst>
            <a:ext uri="{FF2B5EF4-FFF2-40B4-BE49-F238E27FC236}">
              <a16:creationId xmlns:a16="http://schemas.microsoft.com/office/drawing/2014/main" id="{00000000-0008-0000-0000-0000AC28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410" name="_x0000_t202" hidden="1">
          <a:extLst>
            <a:ext uri="{FF2B5EF4-FFF2-40B4-BE49-F238E27FC236}">
              <a16:creationId xmlns:a16="http://schemas.microsoft.com/office/drawing/2014/main" id="{00000000-0008-0000-0000-0000AA28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408" name="_x0000_t202" hidden="1">
          <a:extLst>
            <a:ext uri="{FF2B5EF4-FFF2-40B4-BE49-F238E27FC236}">
              <a16:creationId xmlns:a16="http://schemas.microsoft.com/office/drawing/2014/main" id="{00000000-0008-0000-0000-0000A828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406" name="_x0000_t202" hidden="1">
          <a:extLst>
            <a:ext uri="{FF2B5EF4-FFF2-40B4-BE49-F238E27FC236}">
              <a16:creationId xmlns:a16="http://schemas.microsoft.com/office/drawing/2014/main" id="{00000000-0008-0000-0000-0000A628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404" name="_x0000_t202" hidden="1">
          <a:extLst>
            <a:ext uri="{FF2B5EF4-FFF2-40B4-BE49-F238E27FC236}">
              <a16:creationId xmlns:a16="http://schemas.microsoft.com/office/drawing/2014/main" id="{00000000-0008-0000-0000-0000A428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402" name="_x0000_t202" hidden="1">
          <a:extLst>
            <a:ext uri="{FF2B5EF4-FFF2-40B4-BE49-F238E27FC236}">
              <a16:creationId xmlns:a16="http://schemas.microsoft.com/office/drawing/2014/main" id="{00000000-0008-0000-0000-0000A228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400" name="_x0000_t202" hidden="1">
          <a:extLst>
            <a:ext uri="{FF2B5EF4-FFF2-40B4-BE49-F238E27FC236}">
              <a16:creationId xmlns:a16="http://schemas.microsoft.com/office/drawing/2014/main" id="{00000000-0008-0000-0000-0000A028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398" name="_x0000_t202" hidden="1">
          <a:extLst>
            <a:ext uri="{FF2B5EF4-FFF2-40B4-BE49-F238E27FC236}">
              <a16:creationId xmlns:a16="http://schemas.microsoft.com/office/drawing/2014/main" id="{00000000-0008-0000-0000-00009E28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396" name="_x0000_t202" hidden="1">
          <a:extLst>
            <a:ext uri="{FF2B5EF4-FFF2-40B4-BE49-F238E27FC236}">
              <a16:creationId xmlns:a16="http://schemas.microsoft.com/office/drawing/2014/main" id="{00000000-0008-0000-0000-00009C28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394" name="_x0000_t202" hidden="1">
          <a:extLst>
            <a:ext uri="{FF2B5EF4-FFF2-40B4-BE49-F238E27FC236}">
              <a16:creationId xmlns:a16="http://schemas.microsoft.com/office/drawing/2014/main" id="{00000000-0008-0000-0000-00009A28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392" name="_x0000_t202" hidden="1">
          <a:extLst>
            <a:ext uri="{FF2B5EF4-FFF2-40B4-BE49-F238E27FC236}">
              <a16:creationId xmlns:a16="http://schemas.microsoft.com/office/drawing/2014/main" id="{00000000-0008-0000-0000-00009828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390" name="_x0000_t202" hidden="1">
          <a:extLst>
            <a:ext uri="{FF2B5EF4-FFF2-40B4-BE49-F238E27FC236}">
              <a16:creationId xmlns:a16="http://schemas.microsoft.com/office/drawing/2014/main" id="{00000000-0008-0000-0000-00009628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388" name="_x0000_t202" hidden="1">
          <a:extLst>
            <a:ext uri="{FF2B5EF4-FFF2-40B4-BE49-F238E27FC236}">
              <a16:creationId xmlns:a16="http://schemas.microsoft.com/office/drawing/2014/main" id="{00000000-0008-0000-0000-00009428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386" name="_x0000_t202" hidden="1">
          <a:extLst>
            <a:ext uri="{FF2B5EF4-FFF2-40B4-BE49-F238E27FC236}">
              <a16:creationId xmlns:a16="http://schemas.microsoft.com/office/drawing/2014/main" id="{00000000-0008-0000-0000-00009228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384" name="_x0000_t202" hidden="1">
          <a:extLst>
            <a:ext uri="{FF2B5EF4-FFF2-40B4-BE49-F238E27FC236}">
              <a16:creationId xmlns:a16="http://schemas.microsoft.com/office/drawing/2014/main" id="{00000000-0008-0000-0000-00009028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382" name="_x0000_t202" hidden="1">
          <a:extLst>
            <a:ext uri="{FF2B5EF4-FFF2-40B4-BE49-F238E27FC236}">
              <a16:creationId xmlns:a16="http://schemas.microsoft.com/office/drawing/2014/main" id="{00000000-0008-0000-0000-00008E28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380" name="_x0000_t202" hidden="1">
          <a:extLst>
            <a:ext uri="{FF2B5EF4-FFF2-40B4-BE49-F238E27FC236}">
              <a16:creationId xmlns:a16="http://schemas.microsoft.com/office/drawing/2014/main" id="{00000000-0008-0000-0000-00008C28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378" name="_x0000_t202" hidden="1">
          <a:extLst>
            <a:ext uri="{FF2B5EF4-FFF2-40B4-BE49-F238E27FC236}">
              <a16:creationId xmlns:a16="http://schemas.microsoft.com/office/drawing/2014/main" id="{00000000-0008-0000-0000-00008A28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376" name="_x0000_t202" hidden="1">
          <a:extLst>
            <a:ext uri="{FF2B5EF4-FFF2-40B4-BE49-F238E27FC236}">
              <a16:creationId xmlns:a16="http://schemas.microsoft.com/office/drawing/2014/main" id="{00000000-0008-0000-0000-00008828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374" name="_x0000_t202" hidden="1">
          <a:extLst>
            <a:ext uri="{FF2B5EF4-FFF2-40B4-BE49-F238E27FC236}">
              <a16:creationId xmlns:a16="http://schemas.microsoft.com/office/drawing/2014/main" id="{00000000-0008-0000-0000-00008628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372" name="_x0000_t202" hidden="1">
          <a:extLst>
            <a:ext uri="{FF2B5EF4-FFF2-40B4-BE49-F238E27FC236}">
              <a16:creationId xmlns:a16="http://schemas.microsoft.com/office/drawing/2014/main" id="{00000000-0008-0000-0000-00008428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370" name="_x0000_t202" hidden="1">
          <a:extLst>
            <a:ext uri="{FF2B5EF4-FFF2-40B4-BE49-F238E27FC236}">
              <a16:creationId xmlns:a16="http://schemas.microsoft.com/office/drawing/2014/main" id="{00000000-0008-0000-0000-00008228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368" name="_x0000_t202" hidden="1">
          <a:extLst>
            <a:ext uri="{FF2B5EF4-FFF2-40B4-BE49-F238E27FC236}">
              <a16:creationId xmlns:a16="http://schemas.microsoft.com/office/drawing/2014/main" id="{00000000-0008-0000-0000-00008028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366" name="_x0000_t202" hidden="1">
          <a:extLst>
            <a:ext uri="{FF2B5EF4-FFF2-40B4-BE49-F238E27FC236}">
              <a16:creationId xmlns:a16="http://schemas.microsoft.com/office/drawing/2014/main" id="{00000000-0008-0000-0000-00007E28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364" name="_x0000_t202" hidden="1">
          <a:extLst>
            <a:ext uri="{FF2B5EF4-FFF2-40B4-BE49-F238E27FC236}">
              <a16:creationId xmlns:a16="http://schemas.microsoft.com/office/drawing/2014/main" id="{00000000-0008-0000-0000-00007C28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362" name="_x0000_t202" hidden="1">
          <a:extLst>
            <a:ext uri="{FF2B5EF4-FFF2-40B4-BE49-F238E27FC236}">
              <a16:creationId xmlns:a16="http://schemas.microsoft.com/office/drawing/2014/main" id="{00000000-0008-0000-0000-00007A28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360" name="_x0000_t202" hidden="1">
          <a:extLst>
            <a:ext uri="{FF2B5EF4-FFF2-40B4-BE49-F238E27FC236}">
              <a16:creationId xmlns:a16="http://schemas.microsoft.com/office/drawing/2014/main" id="{00000000-0008-0000-0000-00007828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358" name="_x0000_t202" hidden="1">
          <a:extLst>
            <a:ext uri="{FF2B5EF4-FFF2-40B4-BE49-F238E27FC236}">
              <a16:creationId xmlns:a16="http://schemas.microsoft.com/office/drawing/2014/main" id="{00000000-0008-0000-0000-00007628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356" name="_x0000_t202" hidden="1">
          <a:extLst>
            <a:ext uri="{FF2B5EF4-FFF2-40B4-BE49-F238E27FC236}">
              <a16:creationId xmlns:a16="http://schemas.microsoft.com/office/drawing/2014/main" id="{00000000-0008-0000-0000-00007428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354" name="_x0000_t202" hidden="1">
          <a:extLst>
            <a:ext uri="{FF2B5EF4-FFF2-40B4-BE49-F238E27FC236}">
              <a16:creationId xmlns:a16="http://schemas.microsoft.com/office/drawing/2014/main" id="{00000000-0008-0000-0000-00007228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352" name="_x0000_t202" hidden="1">
          <a:extLst>
            <a:ext uri="{FF2B5EF4-FFF2-40B4-BE49-F238E27FC236}">
              <a16:creationId xmlns:a16="http://schemas.microsoft.com/office/drawing/2014/main" id="{00000000-0008-0000-0000-00007028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350" name="_x0000_t202" hidden="1">
          <a:extLst>
            <a:ext uri="{FF2B5EF4-FFF2-40B4-BE49-F238E27FC236}">
              <a16:creationId xmlns:a16="http://schemas.microsoft.com/office/drawing/2014/main" id="{00000000-0008-0000-0000-00006E28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348" name="_x0000_t202" hidden="1">
          <a:extLst>
            <a:ext uri="{FF2B5EF4-FFF2-40B4-BE49-F238E27FC236}">
              <a16:creationId xmlns:a16="http://schemas.microsoft.com/office/drawing/2014/main" id="{00000000-0008-0000-0000-00006C28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346" name="_x0000_t202" hidden="1">
          <a:extLst>
            <a:ext uri="{FF2B5EF4-FFF2-40B4-BE49-F238E27FC236}">
              <a16:creationId xmlns:a16="http://schemas.microsoft.com/office/drawing/2014/main" id="{00000000-0008-0000-0000-00006A28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344" name="_x0000_t202" hidden="1">
          <a:extLst>
            <a:ext uri="{FF2B5EF4-FFF2-40B4-BE49-F238E27FC236}">
              <a16:creationId xmlns:a16="http://schemas.microsoft.com/office/drawing/2014/main" id="{00000000-0008-0000-0000-00006828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342" name="_x0000_t202" hidden="1">
          <a:extLst>
            <a:ext uri="{FF2B5EF4-FFF2-40B4-BE49-F238E27FC236}">
              <a16:creationId xmlns:a16="http://schemas.microsoft.com/office/drawing/2014/main" id="{00000000-0008-0000-0000-00006628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340" name="_x0000_t202" hidden="1">
          <a:extLst>
            <a:ext uri="{FF2B5EF4-FFF2-40B4-BE49-F238E27FC236}">
              <a16:creationId xmlns:a16="http://schemas.microsoft.com/office/drawing/2014/main" id="{00000000-0008-0000-0000-00006428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338" name="_x0000_t202" hidden="1">
          <a:extLst>
            <a:ext uri="{FF2B5EF4-FFF2-40B4-BE49-F238E27FC236}">
              <a16:creationId xmlns:a16="http://schemas.microsoft.com/office/drawing/2014/main" id="{00000000-0008-0000-0000-00006228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336" name="_x0000_t202" hidden="1">
          <a:extLst>
            <a:ext uri="{FF2B5EF4-FFF2-40B4-BE49-F238E27FC236}">
              <a16:creationId xmlns:a16="http://schemas.microsoft.com/office/drawing/2014/main" id="{00000000-0008-0000-0000-00006028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334" name="_x0000_t202" hidden="1">
          <a:extLst>
            <a:ext uri="{FF2B5EF4-FFF2-40B4-BE49-F238E27FC236}">
              <a16:creationId xmlns:a16="http://schemas.microsoft.com/office/drawing/2014/main" id="{00000000-0008-0000-0000-00005E28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332" name="_x0000_t202" hidden="1">
          <a:extLst>
            <a:ext uri="{FF2B5EF4-FFF2-40B4-BE49-F238E27FC236}">
              <a16:creationId xmlns:a16="http://schemas.microsoft.com/office/drawing/2014/main" id="{00000000-0008-0000-0000-00005C28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330" name="_x0000_t202" hidden="1">
          <a:extLst>
            <a:ext uri="{FF2B5EF4-FFF2-40B4-BE49-F238E27FC236}">
              <a16:creationId xmlns:a16="http://schemas.microsoft.com/office/drawing/2014/main" id="{00000000-0008-0000-0000-00005A28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328" name="_x0000_t202" hidden="1">
          <a:extLst>
            <a:ext uri="{FF2B5EF4-FFF2-40B4-BE49-F238E27FC236}">
              <a16:creationId xmlns:a16="http://schemas.microsoft.com/office/drawing/2014/main" id="{00000000-0008-0000-0000-00005828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326" name="_x0000_t202" hidden="1">
          <a:extLst>
            <a:ext uri="{FF2B5EF4-FFF2-40B4-BE49-F238E27FC236}">
              <a16:creationId xmlns:a16="http://schemas.microsoft.com/office/drawing/2014/main" id="{00000000-0008-0000-0000-00005628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324" name="_x0000_t202" hidden="1">
          <a:extLst>
            <a:ext uri="{FF2B5EF4-FFF2-40B4-BE49-F238E27FC236}">
              <a16:creationId xmlns:a16="http://schemas.microsoft.com/office/drawing/2014/main" id="{00000000-0008-0000-0000-00005428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322" name="_x0000_t202" hidden="1">
          <a:extLst>
            <a:ext uri="{FF2B5EF4-FFF2-40B4-BE49-F238E27FC236}">
              <a16:creationId xmlns:a16="http://schemas.microsoft.com/office/drawing/2014/main" id="{00000000-0008-0000-0000-00005228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320" name="_x0000_t202" hidden="1">
          <a:extLst>
            <a:ext uri="{FF2B5EF4-FFF2-40B4-BE49-F238E27FC236}">
              <a16:creationId xmlns:a16="http://schemas.microsoft.com/office/drawing/2014/main" id="{00000000-0008-0000-0000-00005028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318" name="_x0000_t202" hidden="1">
          <a:extLst>
            <a:ext uri="{FF2B5EF4-FFF2-40B4-BE49-F238E27FC236}">
              <a16:creationId xmlns:a16="http://schemas.microsoft.com/office/drawing/2014/main" id="{00000000-0008-0000-0000-00004E28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316" name="_x0000_t202" hidden="1">
          <a:extLst>
            <a:ext uri="{FF2B5EF4-FFF2-40B4-BE49-F238E27FC236}">
              <a16:creationId xmlns:a16="http://schemas.microsoft.com/office/drawing/2014/main" id="{00000000-0008-0000-0000-00004C28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314" name="_x0000_t202" hidden="1">
          <a:extLst>
            <a:ext uri="{FF2B5EF4-FFF2-40B4-BE49-F238E27FC236}">
              <a16:creationId xmlns:a16="http://schemas.microsoft.com/office/drawing/2014/main" id="{00000000-0008-0000-0000-00004A28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312" name="_x0000_t202" hidden="1">
          <a:extLst>
            <a:ext uri="{FF2B5EF4-FFF2-40B4-BE49-F238E27FC236}">
              <a16:creationId xmlns:a16="http://schemas.microsoft.com/office/drawing/2014/main" id="{00000000-0008-0000-0000-00004828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310" name="_x0000_t202" hidden="1">
          <a:extLst>
            <a:ext uri="{FF2B5EF4-FFF2-40B4-BE49-F238E27FC236}">
              <a16:creationId xmlns:a16="http://schemas.microsoft.com/office/drawing/2014/main" id="{00000000-0008-0000-0000-00004628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308" name="_x0000_t202" hidden="1">
          <a:extLst>
            <a:ext uri="{FF2B5EF4-FFF2-40B4-BE49-F238E27FC236}">
              <a16:creationId xmlns:a16="http://schemas.microsoft.com/office/drawing/2014/main" id="{00000000-0008-0000-0000-00004428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306" name="_x0000_t202" hidden="1">
          <a:extLst>
            <a:ext uri="{FF2B5EF4-FFF2-40B4-BE49-F238E27FC236}">
              <a16:creationId xmlns:a16="http://schemas.microsoft.com/office/drawing/2014/main" id="{00000000-0008-0000-0000-00004228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304" name="_x0000_t202" hidden="1">
          <a:extLst>
            <a:ext uri="{FF2B5EF4-FFF2-40B4-BE49-F238E27FC236}">
              <a16:creationId xmlns:a16="http://schemas.microsoft.com/office/drawing/2014/main" id="{00000000-0008-0000-0000-00004028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302" name="_x0000_t202" hidden="1">
          <a:extLst>
            <a:ext uri="{FF2B5EF4-FFF2-40B4-BE49-F238E27FC236}">
              <a16:creationId xmlns:a16="http://schemas.microsoft.com/office/drawing/2014/main" id="{00000000-0008-0000-0000-00003E28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300" name="_x0000_t202" hidden="1">
          <a:extLst>
            <a:ext uri="{FF2B5EF4-FFF2-40B4-BE49-F238E27FC236}">
              <a16:creationId xmlns:a16="http://schemas.microsoft.com/office/drawing/2014/main" id="{00000000-0008-0000-0000-00003C28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298" name="_x0000_t202" hidden="1">
          <a:extLst>
            <a:ext uri="{FF2B5EF4-FFF2-40B4-BE49-F238E27FC236}">
              <a16:creationId xmlns:a16="http://schemas.microsoft.com/office/drawing/2014/main" id="{00000000-0008-0000-0000-00003A28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296" name="_x0000_t202" hidden="1">
          <a:extLst>
            <a:ext uri="{FF2B5EF4-FFF2-40B4-BE49-F238E27FC236}">
              <a16:creationId xmlns:a16="http://schemas.microsoft.com/office/drawing/2014/main" id="{00000000-0008-0000-0000-00003828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294" name="_x0000_t202" hidden="1">
          <a:extLst>
            <a:ext uri="{FF2B5EF4-FFF2-40B4-BE49-F238E27FC236}">
              <a16:creationId xmlns:a16="http://schemas.microsoft.com/office/drawing/2014/main" id="{00000000-0008-0000-0000-00003628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292" name="_x0000_t202" hidden="1">
          <a:extLst>
            <a:ext uri="{FF2B5EF4-FFF2-40B4-BE49-F238E27FC236}">
              <a16:creationId xmlns:a16="http://schemas.microsoft.com/office/drawing/2014/main" id="{00000000-0008-0000-0000-00003428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290" name="_x0000_t202" hidden="1">
          <a:extLst>
            <a:ext uri="{FF2B5EF4-FFF2-40B4-BE49-F238E27FC236}">
              <a16:creationId xmlns:a16="http://schemas.microsoft.com/office/drawing/2014/main" id="{00000000-0008-0000-0000-00003228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288" name="_x0000_t202" hidden="1">
          <a:extLst>
            <a:ext uri="{FF2B5EF4-FFF2-40B4-BE49-F238E27FC236}">
              <a16:creationId xmlns:a16="http://schemas.microsoft.com/office/drawing/2014/main" id="{00000000-0008-0000-0000-00003028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286" name="_x0000_t202" hidden="1">
          <a:extLst>
            <a:ext uri="{FF2B5EF4-FFF2-40B4-BE49-F238E27FC236}">
              <a16:creationId xmlns:a16="http://schemas.microsoft.com/office/drawing/2014/main" id="{00000000-0008-0000-0000-00002E28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284" name="_x0000_t202" hidden="1">
          <a:extLst>
            <a:ext uri="{FF2B5EF4-FFF2-40B4-BE49-F238E27FC236}">
              <a16:creationId xmlns:a16="http://schemas.microsoft.com/office/drawing/2014/main" id="{00000000-0008-0000-0000-00002C28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282" name="_x0000_t202" hidden="1">
          <a:extLst>
            <a:ext uri="{FF2B5EF4-FFF2-40B4-BE49-F238E27FC236}">
              <a16:creationId xmlns:a16="http://schemas.microsoft.com/office/drawing/2014/main" id="{00000000-0008-0000-0000-00002A28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280" name="_x0000_t202" hidden="1">
          <a:extLst>
            <a:ext uri="{FF2B5EF4-FFF2-40B4-BE49-F238E27FC236}">
              <a16:creationId xmlns:a16="http://schemas.microsoft.com/office/drawing/2014/main" id="{00000000-0008-0000-0000-00002828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278" name="_x0000_t202" hidden="1">
          <a:extLst>
            <a:ext uri="{FF2B5EF4-FFF2-40B4-BE49-F238E27FC236}">
              <a16:creationId xmlns:a16="http://schemas.microsoft.com/office/drawing/2014/main" id="{00000000-0008-0000-0000-00002628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276" name="_x0000_t202" hidden="1">
          <a:extLst>
            <a:ext uri="{FF2B5EF4-FFF2-40B4-BE49-F238E27FC236}">
              <a16:creationId xmlns:a16="http://schemas.microsoft.com/office/drawing/2014/main" id="{00000000-0008-0000-0000-00002428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274" name="_x0000_t202" hidden="1">
          <a:extLst>
            <a:ext uri="{FF2B5EF4-FFF2-40B4-BE49-F238E27FC236}">
              <a16:creationId xmlns:a16="http://schemas.microsoft.com/office/drawing/2014/main" id="{00000000-0008-0000-0000-00002228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272" name="_x0000_t202" hidden="1">
          <a:extLst>
            <a:ext uri="{FF2B5EF4-FFF2-40B4-BE49-F238E27FC236}">
              <a16:creationId xmlns:a16="http://schemas.microsoft.com/office/drawing/2014/main" id="{00000000-0008-0000-0000-00002028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270" name="_x0000_t202" hidden="1">
          <a:extLst>
            <a:ext uri="{FF2B5EF4-FFF2-40B4-BE49-F238E27FC236}">
              <a16:creationId xmlns:a16="http://schemas.microsoft.com/office/drawing/2014/main" id="{00000000-0008-0000-0000-00001E28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268" name="_x0000_t202" hidden="1">
          <a:extLst>
            <a:ext uri="{FF2B5EF4-FFF2-40B4-BE49-F238E27FC236}">
              <a16:creationId xmlns:a16="http://schemas.microsoft.com/office/drawing/2014/main" id="{00000000-0008-0000-0000-00001C28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266" name="_x0000_t202" hidden="1">
          <a:extLst>
            <a:ext uri="{FF2B5EF4-FFF2-40B4-BE49-F238E27FC236}">
              <a16:creationId xmlns:a16="http://schemas.microsoft.com/office/drawing/2014/main" id="{00000000-0008-0000-0000-00001A28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264" name="_x0000_t202" hidden="1">
          <a:extLst>
            <a:ext uri="{FF2B5EF4-FFF2-40B4-BE49-F238E27FC236}">
              <a16:creationId xmlns:a16="http://schemas.microsoft.com/office/drawing/2014/main" id="{00000000-0008-0000-0000-00001828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262" name="_x0000_t202" hidden="1">
          <a:extLst>
            <a:ext uri="{FF2B5EF4-FFF2-40B4-BE49-F238E27FC236}">
              <a16:creationId xmlns:a16="http://schemas.microsoft.com/office/drawing/2014/main" id="{00000000-0008-0000-0000-00001628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260" name="_x0000_t202" hidden="1">
          <a:extLst>
            <a:ext uri="{FF2B5EF4-FFF2-40B4-BE49-F238E27FC236}">
              <a16:creationId xmlns:a16="http://schemas.microsoft.com/office/drawing/2014/main" id="{00000000-0008-0000-0000-00001428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258" name="_x0000_t202" hidden="1">
          <a:extLst>
            <a:ext uri="{FF2B5EF4-FFF2-40B4-BE49-F238E27FC236}">
              <a16:creationId xmlns:a16="http://schemas.microsoft.com/office/drawing/2014/main" id="{00000000-0008-0000-0000-00001228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256" name="_x0000_t202" hidden="1">
          <a:extLst>
            <a:ext uri="{FF2B5EF4-FFF2-40B4-BE49-F238E27FC236}">
              <a16:creationId xmlns:a16="http://schemas.microsoft.com/office/drawing/2014/main" id="{00000000-0008-0000-0000-00001028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254" name="_x0000_t202" hidden="1">
          <a:extLst>
            <a:ext uri="{FF2B5EF4-FFF2-40B4-BE49-F238E27FC236}">
              <a16:creationId xmlns:a16="http://schemas.microsoft.com/office/drawing/2014/main" id="{00000000-0008-0000-0000-00000E28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252" name="_x0000_t202" hidden="1">
          <a:extLst>
            <a:ext uri="{FF2B5EF4-FFF2-40B4-BE49-F238E27FC236}">
              <a16:creationId xmlns:a16="http://schemas.microsoft.com/office/drawing/2014/main" id="{00000000-0008-0000-0000-00000C28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250" name="_x0000_t202" hidden="1">
          <a:extLst>
            <a:ext uri="{FF2B5EF4-FFF2-40B4-BE49-F238E27FC236}">
              <a16:creationId xmlns:a16="http://schemas.microsoft.com/office/drawing/2014/main" id="{00000000-0008-0000-0000-00000A28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248" name="_x0000_t202" hidden="1">
          <a:extLst>
            <a:ext uri="{FF2B5EF4-FFF2-40B4-BE49-F238E27FC236}">
              <a16:creationId xmlns:a16="http://schemas.microsoft.com/office/drawing/2014/main" id="{00000000-0008-0000-0000-00000828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246" name="_x0000_t202" hidden="1">
          <a:extLst>
            <a:ext uri="{FF2B5EF4-FFF2-40B4-BE49-F238E27FC236}">
              <a16:creationId xmlns:a16="http://schemas.microsoft.com/office/drawing/2014/main" id="{00000000-0008-0000-0000-00000628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244" name="_x0000_t202" hidden="1">
          <a:extLst>
            <a:ext uri="{FF2B5EF4-FFF2-40B4-BE49-F238E27FC236}">
              <a16:creationId xmlns:a16="http://schemas.microsoft.com/office/drawing/2014/main" id="{00000000-0008-0000-0000-00000428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242" name="_x0000_t202" hidden="1">
          <a:extLst>
            <a:ext uri="{FF2B5EF4-FFF2-40B4-BE49-F238E27FC236}">
              <a16:creationId xmlns:a16="http://schemas.microsoft.com/office/drawing/2014/main" id="{00000000-0008-0000-0000-00000228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240" name="_x0000_t202" hidden="1">
          <a:extLst>
            <a:ext uri="{FF2B5EF4-FFF2-40B4-BE49-F238E27FC236}">
              <a16:creationId xmlns:a16="http://schemas.microsoft.com/office/drawing/2014/main" id="{00000000-0008-0000-0000-00000028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238" name="_x0000_t202" hidden="1">
          <a:extLst>
            <a:ext uri="{FF2B5EF4-FFF2-40B4-BE49-F238E27FC236}">
              <a16:creationId xmlns:a16="http://schemas.microsoft.com/office/drawing/2014/main" id="{00000000-0008-0000-0000-0000FE2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236" name="_x0000_t202" hidden="1">
          <a:extLst>
            <a:ext uri="{FF2B5EF4-FFF2-40B4-BE49-F238E27FC236}">
              <a16:creationId xmlns:a16="http://schemas.microsoft.com/office/drawing/2014/main" id="{00000000-0008-0000-0000-0000FC2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234" name="_x0000_t202" hidden="1">
          <a:extLst>
            <a:ext uri="{FF2B5EF4-FFF2-40B4-BE49-F238E27FC236}">
              <a16:creationId xmlns:a16="http://schemas.microsoft.com/office/drawing/2014/main" id="{00000000-0008-0000-0000-0000FA2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232" name="_x0000_t202" hidden="1">
          <a:extLst>
            <a:ext uri="{FF2B5EF4-FFF2-40B4-BE49-F238E27FC236}">
              <a16:creationId xmlns:a16="http://schemas.microsoft.com/office/drawing/2014/main" id="{00000000-0008-0000-0000-0000F82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230" name="_x0000_t202" hidden="1">
          <a:extLst>
            <a:ext uri="{FF2B5EF4-FFF2-40B4-BE49-F238E27FC236}">
              <a16:creationId xmlns:a16="http://schemas.microsoft.com/office/drawing/2014/main" id="{00000000-0008-0000-0000-0000F62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228" name="_x0000_t202" hidden="1">
          <a:extLst>
            <a:ext uri="{FF2B5EF4-FFF2-40B4-BE49-F238E27FC236}">
              <a16:creationId xmlns:a16="http://schemas.microsoft.com/office/drawing/2014/main" id="{00000000-0008-0000-0000-0000F42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226" name="_x0000_t202" hidden="1">
          <a:extLst>
            <a:ext uri="{FF2B5EF4-FFF2-40B4-BE49-F238E27FC236}">
              <a16:creationId xmlns:a16="http://schemas.microsoft.com/office/drawing/2014/main" id="{00000000-0008-0000-0000-0000F22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224" name="_x0000_t202" hidden="1">
          <a:extLst>
            <a:ext uri="{FF2B5EF4-FFF2-40B4-BE49-F238E27FC236}">
              <a16:creationId xmlns:a16="http://schemas.microsoft.com/office/drawing/2014/main" id="{00000000-0008-0000-0000-0000F02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222" name="_x0000_t202" hidden="1">
          <a:extLst>
            <a:ext uri="{FF2B5EF4-FFF2-40B4-BE49-F238E27FC236}">
              <a16:creationId xmlns:a16="http://schemas.microsoft.com/office/drawing/2014/main" id="{00000000-0008-0000-0000-0000EE2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220" name="_x0000_t202" hidden="1">
          <a:extLst>
            <a:ext uri="{FF2B5EF4-FFF2-40B4-BE49-F238E27FC236}">
              <a16:creationId xmlns:a16="http://schemas.microsoft.com/office/drawing/2014/main" id="{00000000-0008-0000-0000-0000EC2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218" name="_x0000_t202" hidden="1">
          <a:extLst>
            <a:ext uri="{FF2B5EF4-FFF2-40B4-BE49-F238E27FC236}">
              <a16:creationId xmlns:a16="http://schemas.microsoft.com/office/drawing/2014/main" id="{00000000-0008-0000-0000-0000EA2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216" name="_x0000_t202" hidden="1">
          <a:extLst>
            <a:ext uri="{FF2B5EF4-FFF2-40B4-BE49-F238E27FC236}">
              <a16:creationId xmlns:a16="http://schemas.microsoft.com/office/drawing/2014/main" id="{00000000-0008-0000-0000-0000E82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214" name="_x0000_t202" hidden="1">
          <a:extLst>
            <a:ext uri="{FF2B5EF4-FFF2-40B4-BE49-F238E27FC236}">
              <a16:creationId xmlns:a16="http://schemas.microsoft.com/office/drawing/2014/main" id="{00000000-0008-0000-0000-0000E62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212" name="_x0000_t202" hidden="1">
          <a:extLst>
            <a:ext uri="{FF2B5EF4-FFF2-40B4-BE49-F238E27FC236}">
              <a16:creationId xmlns:a16="http://schemas.microsoft.com/office/drawing/2014/main" id="{00000000-0008-0000-0000-0000E42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210" name="_x0000_t202" hidden="1">
          <a:extLst>
            <a:ext uri="{FF2B5EF4-FFF2-40B4-BE49-F238E27FC236}">
              <a16:creationId xmlns:a16="http://schemas.microsoft.com/office/drawing/2014/main" id="{00000000-0008-0000-0000-0000E22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208" name="_x0000_t202" hidden="1">
          <a:extLst>
            <a:ext uri="{FF2B5EF4-FFF2-40B4-BE49-F238E27FC236}">
              <a16:creationId xmlns:a16="http://schemas.microsoft.com/office/drawing/2014/main" id="{00000000-0008-0000-0000-0000E02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206" name="_x0000_t202" hidden="1">
          <a:extLst>
            <a:ext uri="{FF2B5EF4-FFF2-40B4-BE49-F238E27FC236}">
              <a16:creationId xmlns:a16="http://schemas.microsoft.com/office/drawing/2014/main" id="{00000000-0008-0000-0000-0000DE2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204" name="_x0000_t202" hidden="1">
          <a:extLst>
            <a:ext uri="{FF2B5EF4-FFF2-40B4-BE49-F238E27FC236}">
              <a16:creationId xmlns:a16="http://schemas.microsoft.com/office/drawing/2014/main" id="{00000000-0008-0000-0000-0000DC2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202" name="_x0000_t202" hidden="1">
          <a:extLst>
            <a:ext uri="{FF2B5EF4-FFF2-40B4-BE49-F238E27FC236}">
              <a16:creationId xmlns:a16="http://schemas.microsoft.com/office/drawing/2014/main" id="{00000000-0008-0000-0000-0000DA2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200" name="_x0000_t202" hidden="1">
          <a:extLst>
            <a:ext uri="{FF2B5EF4-FFF2-40B4-BE49-F238E27FC236}">
              <a16:creationId xmlns:a16="http://schemas.microsoft.com/office/drawing/2014/main" id="{00000000-0008-0000-0000-0000D82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198" name="_x0000_t202" hidden="1">
          <a:extLst>
            <a:ext uri="{FF2B5EF4-FFF2-40B4-BE49-F238E27FC236}">
              <a16:creationId xmlns:a16="http://schemas.microsoft.com/office/drawing/2014/main" id="{00000000-0008-0000-0000-0000D62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196" name="_x0000_t202" hidden="1">
          <a:extLst>
            <a:ext uri="{FF2B5EF4-FFF2-40B4-BE49-F238E27FC236}">
              <a16:creationId xmlns:a16="http://schemas.microsoft.com/office/drawing/2014/main" id="{00000000-0008-0000-0000-0000D42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194" name="_x0000_t202" hidden="1">
          <a:extLst>
            <a:ext uri="{FF2B5EF4-FFF2-40B4-BE49-F238E27FC236}">
              <a16:creationId xmlns:a16="http://schemas.microsoft.com/office/drawing/2014/main" id="{00000000-0008-0000-0000-0000D22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192" name="_x0000_t202" hidden="1">
          <a:extLst>
            <a:ext uri="{FF2B5EF4-FFF2-40B4-BE49-F238E27FC236}">
              <a16:creationId xmlns:a16="http://schemas.microsoft.com/office/drawing/2014/main" id="{00000000-0008-0000-0000-0000D02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190" name="_x0000_t202" hidden="1">
          <a:extLst>
            <a:ext uri="{FF2B5EF4-FFF2-40B4-BE49-F238E27FC236}">
              <a16:creationId xmlns:a16="http://schemas.microsoft.com/office/drawing/2014/main" id="{00000000-0008-0000-0000-0000CE2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188" name="_x0000_t202" hidden="1">
          <a:extLst>
            <a:ext uri="{FF2B5EF4-FFF2-40B4-BE49-F238E27FC236}">
              <a16:creationId xmlns:a16="http://schemas.microsoft.com/office/drawing/2014/main" id="{00000000-0008-0000-0000-0000CC2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186" name="_x0000_t202" hidden="1">
          <a:extLst>
            <a:ext uri="{FF2B5EF4-FFF2-40B4-BE49-F238E27FC236}">
              <a16:creationId xmlns:a16="http://schemas.microsoft.com/office/drawing/2014/main" id="{00000000-0008-0000-0000-0000CA2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184" name="_x0000_t202" hidden="1">
          <a:extLst>
            <a:ext uri="{FF2B5EF4-FFF2-40B4-BE49-F238E27FC236}">
              <a16:creationId xmlns:a16="http://schemas.microsoft.com/office/drawing/2014/main" id="{00000000-0008-0000-0000-0000C82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182" name="_x0000_t202" hidden="1">
          <a:extLst>
            <a:ext uri="{FF2B5EF4-FFF2-40B4-BE49-F238E27FC236}">
              <a16:creationId xmlns:a16="http://schemas.microsoft.com/office/drawing/2014/main" id="{00000000-0008-0000-0000-0000C62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180" name="_x0000_t202" hidden="1">
          <a:extLst>
            <a:ext uri="{FF2B5EF4-FFF2-40B4-BE49-F238E27FC236}">
              <a16:creationId xmlns:a16="http://schemas.microsoft.com/office/drawing/2014/main" id="{00000000-0008-0000-0000-0000C42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178" name="_x0000_t202" hidden="1">
          <a:extLst>
            <a:ext uri="{FF2B5EF4-FFF2-40B4-BE49-F238E27FC236}">
              <a16:creationId xmlns:a16="http://schemas.microsoft.com/office/drawing/2014/main" id="{00000000-0008-0000-0000-0000C22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176" name="_x0000_t202" hidden="1">
          <a:extLst>
            <a:ext uri="{FF2B5EF4-FFF2-40B4-BE49-F238E27FC236}">
              <a16:creationId xmlns:a16="http://schemas.microsoft.com/office/drawing/2014/main" id="{00000000-0008-0000-0000-0000C02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174" name="_x0000_t202" hidden="1">
          <a:extLst>
            <a:ext uri="{FF2B5EF4-FFF2-40B4-BE49-F238E27FC236}">
              <a16:creationId xmlns:a16="http://schemas.microsoft.com/office/drawing/2014/main" id="{00000000-0008-0000-0000-0000BE2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172" name="_x0000_t202" hidden="1">
          <a:extLst>
            <a:ext uri="{FF2B5EF4-FFF2-40B4-BE49-F238E27FC236}">
              <a16:creationId xmlns:a16="http://schemas.microsoft.com/office/drawing/2014/main" id="{00000000-0008-0000-0000-0000BC2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170" name="_x0000_t202" hidden="1">
          <a:extLst>
            <a:ext uri="{FF2B5EF4-FFF2-40B4-BE49-F238E27FC236}">
              <a16:creationId xmlns:a16="http://schemas.microsoft.com/office/drawing/2014/main" id="{00000000-0008-0000-0000-0000BA2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168" name="_x0000_t202" hidden="1">
          <a:extLst>
            <a:ext uri="{FF2B5EF4-FFF2-40B4-BE49-F238E27FC236}">
              <a16:creationId xmlns:a16="http://schemas.microsoft.com/office/drawing/2014/main" id="{00000000-0008-0000-0000-0000B82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166" name="_x0000_t202" hidden="1">
          <a:extLst>
            <a:ext uri="{FF2B5EF4-FFF2-40B4-BE49-F238E27FC236}">
              <a16:creationId xmlns:a16="http://schemas.microsoft.com/office/drawing/2014/main" id="{00000000-0008-0000-0000-0000B62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164" name="_x0000_t202" hidden="1">
          <a:extLst>
            <a:ext uri="{FF2B5EF4-FFF2-40B4-BE49-F238E27FC236}">
              <a16:creationId xmlns:a16="http://schemas.microsoft.com/office/drawing/2014/main" id="{00000000-0008-0000-0000-0000B42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162" name="_x0000_t202" hidden="1">
          <a:extLst>
            <a:ext uri="{FF2B5EF4-FFF2-40B4-BE49-F238E27FC236}">
              <a16:creationId xmlns:a16="http://schemas.microsoft.com/office/drawing/2014/main" id="{00000000-0008-0000-0000-0000B22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160" name="_x0000_t202" hidden="1">
          <a:extLst>
            <a:ext uri="{FF2B5EF4-FFF2-40B4-BE49-F238E27FC236}">
              <a16:creationId xmlns:a16="http://schemas.microsoft.com/office/drawing/2014/main" id="{00000000-0008-0000-0000-0000B02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158" name="_x0000_t202" hidden="1">
          <a:extLst>
            <a:ext uri="{FF2B5EF4-FFF2-40B4-BE49-F238E27FC236}">
              <a16:creationId xmlns:a16="http://schemas.microsoft.com/office/drawing/2014/main" id="{00000000-0008-0000-0000-0000AE2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156" name="_x0000_t202" hidden="1">
          <a:extLst>
            <a:ext uri="{FF2B5EF4-FFF2-40B4-BE49-F238E27FC236}">
              <a16:creationId xmlns:a16="http://schemas.microsoft.com/office/drawing/2014/main" id="{00000000-0008-0000-0000-0000AC2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154" name="_x0000_t202" hidden="1">
          <a:extLst>
            <a:ext uri="{FF2B5EF4-FFF2-40B4-BE49-F238E27FC236}">
              <a16:creationId xmlns:a16="http://schemas.microsoft.com/office/drawing/2014/main" id="{00000000-0008-0000-0000-0000AA2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152" name="_x0000_t202" hidden="1">
          <a:extLst>
            <a:ext uri="{FF2B5EF4-FFF2-40B4-BE49-F238E27FC236}">
              <a16:creationId xmlns:a16="http://schemas.microsoft.com/office/drawing/2014/main" id="{00000000-0008-0000-0000-0000A82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150" name="_x0000_t202" hidden="1">
          <a:extLst>
            <a:ext uri="{FF2B5EF4-FFF2-40B4-BE49-F238E27FC236}">
              <a16:creationId xmlns:a16="http://schemas.microsoft.com/office/drawing/2014/main" id="{00000000-0008-0000-0000-0000A62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148" name="_x0000_t202" hidden="1">
          <a:extLst>
            <a:ext uri="{FF2B5EF4-FFF2-40B4-BE49-F238E27FC236}">
              <a16:creationId xmlns:a16="http://schemas.microsoft.com/office/drawing/2014/main" id="{00000000-0008-0000-0000-0000A42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146" name="_x0000_t202" hidden="1">
          <a:extLst>
            <a:ext uri="{FF2B5EF4-FFF2-40B4-BE49-F238E27FC236}">
              <a16:creationId xmlns:a16="http://schemas.microsoft.com/office/drawing/2014/main" id="{00000000-0008-0000-0000-0000A22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144" name="_x0000_t202" hidden="1">
          <a:extLst>
            <a:ext uri="{FF2B5EF4-FFF2-40B4-BE49-F238E27FC236}">
              <a16:creationId xmlns:a16="http://schemas.microsoft.com/office/drawing/2014/main" id="{00000000-0008-0000-0000-0000A02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142" name="_x0000_t202" hidden="1">
          <a:extLst>
            <a:ext uri="{FF2B5EF4-FFF2-40B4-BE49-F238E27FC236}">
              <a16:creationId xmlns:a16="http://schemas.microsoft.com/office/drawing/2014/main" id="{00000000-0008-0000-0000-00009E2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140" name="_x0000_t202" hidden="1">
          <a:extLst>
            <a:ext uri="{FF2B5EF4-FFF2-40B4-BE49-F238E27FC236}">
              <a16:creationId xmlns:a16="http://schemas.microsoft.com/office/drawing/2014/main" id="{00000000-0008-0000-0000-00009C2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138" name="_x0000_t202" hidden="1">
          <a:extLst>
            <a:ext uri="{FF2B5EF4-FFF2-40B4-BE49-F238E27FC236}">
              <a16:creationId xmlns:a16="http://schemas.microsoft.com/office/drawing/2014/main" id="{00000000-0008-0000-0000-00009A2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136" name="_x0000_t202" hidden="1">
          <a:extLst>
            <a:ext uri="{FF2B5EF4-FFF2-40B4-BE49-F238E27FC236}">
              <a16:creationId xmlns:a16="http://schemas.microsoft.com/office/drawing/2014/main" id="{00000000-0008-0000-0000-0000982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134" name="_x0000_t202" hidden="1">
          <a:extLst>
            <a:ext uri="{FF2B5EF4-FFF2-40B4-BE49-F238E27FC236}">
              <a16:creationId xmlns:a16="http://schemas.microsoft.com/office/drawing/2014/main" id="{00000000-0008-0000-0000-0000962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132" name="_x0000_t202" hidden="1">
          <a:extLst>
            <a:ext uri="{FF2B5EF4-FFF2-40B4-BE49-F238E27FC236}">
              <a16:creationId xmlns:a16="http://schemas.microsoft.com/office/drawing/2014/main" id="{00000000-0008-0000-0000-0000942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130" name="_x0000_t202" hidden="1">
          <a:extLst>
            <a:ext uri="{FF2B5EF4-FFF2-40B4-BE49-F238E27FC236}">
              <a16:creationId xmlns:a16="http://schemas.microsoft.com/office/drawing/2014/main" id="{00000000-0008-0000-0000-0000922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128" name="_x0000_t202" hidden="1">
          <a:extLst>
            <a:ext uri="{FF2B5EF4-FFF2-40B4-BE49-F238E27FC236}">
              <a16:creationId xmlns:a16="http://schemas.microsoft.com/office/drawing/2014/main" id="{00000000-0008-0000-0000-0000902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126" name="_x0000_t202" hidden="1">
          <a:extLst>
            <a:ext uri="{FF2B5EF4-FFF2-40B4-BE49-F238E27FC236}">
              <a16:creationId xmlns:a16="http://schemas.microsoft.com/office/drawing/2014/main" id="{00000000-0008-0000-0000-00008E2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124" name="_x0000_t202" hidden="1">
          <a:extLst>
            <a:ext uri="{FF2B5EF4-FFF2-40B4-BE49-F238E27FC236}">
              <a16:creationId xmlns:a16="http://schemas.microsoft.com/office/drawing/2014/main" id="{00000000-0008-0000-0000-00008C2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122" name="_x0000_t202" hidden="1">
          <a:extLst>
            <a:ext uri="{FF2B5EF4-FFF2-40B4-BE49-F238E27FC236}">
              <a16:creationId xmlns:a16="http://schemas.microsoft.com/office/drawing/2014/main" id="{00000000-0008-0000-0000-00008A2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120" name="_x0000_t202" hidden="1">
          <a:extLst>
            <a:ext uri="{FF2B5EF4-FFF2-40B4-BE49-F238E27FC236}">
              <a16:creationId xmlns:a16="http://schemas.microsoft.com/office/drawing/2014/main" id="{00000000-0008-0000-0000-0000882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118" name="_x0000_t202" hidden="1">
          <a:extLst>
            <a:ext uri="{FF2B5EF4-FFF2-40B4-BE49-F238E27FC236}">
              <a16:creationId xmlns:a16="http://schemas.microsoft.com/office/drawing/2014/main" id="{00000000-0008-0000-0000-0000862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116" name="_x0000_t202" hidden="1">
          <a:extLst>
            <a:ext uri="{FF2B5EF4-FFF2-40B4-BE49-F238E27FC236}">
              <a16:creationId xmlns:a16="http://schemas.microsoft.com/office/drawing/2014/main" id="{00000000-0008-0000-0000-0000842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114" name="_x0000_t202" hidden="1">
          <a:extLst>
            <a:ext uri="{FF2B5EF4-FFF2-40B4-BE49-F238E27FC236}">
              <a16:creationId xmlns:a16="http://schemas.microsoft.com/office/drawing/2014/main" id="{00000000-0008-0000-0000-0000822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112" name="_x0000_t202" hidden="1">
          <a:extLst>
            <a:ext uri="{FF2B5EF4-FFF2-40B4-BE49-F238E27FC236}">
              <a16:creationId xmlns:a16="http://schemas.microsoft.com/office/drawing/2014/main" id="{00000000-0008-0000-0000-0000802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110" name="_x0000_t202" hidden="1">
          <a:extLst>
            <a:ext uri="{FF2B5EF4-FFF2-40B4-BE49-F238E27FC236}">
              <a16:creationId xmlns:a16="http://schemas.microsoft.com/office/drawing/2014/main" id="{00000000-0008-0000-0000-00007E2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108" name="_x0000_t202" hidden="1">
          <a:extLst>
            <a:ext uri="{FF2B5EF4-FFF2-40B4-BE49-F238E27FC236}">
              <a16:creationId xmlns:a16="http://schemas.microsoft.com/office/drawing/2014/main" id="{00000000-0008-0000-0000-00007C2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106" name="_x0000_t202" hidden="1">
          <a:extLst>
            <a:ext uri="{FF2B5EF4-FFF2-40B4-BE49-F238E27FC236}">
              <a16:creationId xmlns:a16="http://schemas.microsoft.com/office/drawing/2014/main" id="{00000000-0008-0000-0000-00007A2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104" name="_x0000_t202" hidden="1">
          <a:extLst>
            <a:ext uri="{FF2B5EF4-FFF2-40B4-BE49-F238E27FC236}">
              <a16:creationId xmlns:a16="http://schemas.microsoft.com/office/drawing/2014/main" id="{00000000-0008-0000-0000-0000782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102" name="_x0000_t202" hidden="1">
          <a:extLst>
            <a:ext uri="{FF2B5EF4-FFF2-40B4-BE49-F238E27FC236}">
              <a16:creationId xmlns:a16="http://schemas.microsoft.com/office/drawing/2014/main" id="{00000000-0008-0000-0000-0000762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100" name="_x0000_t202" hidden="1">
          <a:extLst>
            <a:ext uri="{FF2B5EF4-FFF2-40B4-BE49-F238E27FC236}">
              <a16:creationId xmlns:a16="http://schemas.microsoft.com/office/drawing/2014/main" id="{00000000-0008-0000-0000-0000742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098" name="_x0000_t202" hidden="1">
          <a:extLst>
            <a:ext uri="{FF2B5EF4-FFF2-40B4-BE49-F238E27FC236}">
              <a16:creationId xmlns:a16="http://schemas.microsoft.com/office/drawing/2014/main" id="{00000000-0008-0000-0000-0000722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096" name="_x0000_t202" hidden="1">
          <a:extLst>
            <a:ext uri="{FF2B5EF4-FFF2-40B4-BE49-F238E27FC236}">
              <a16:creationId xmlns:a16="http://schemas.microsoft.com/office/drawing/2014/main" id="{00000000-0008-0000-0000-0000702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094" name="_x0000_t202" hidden="1">
          <a:extLst>
            <a:ext uri="{FF2B5EF4-FFF2-40B4-BE49-F238E27FC236}">
              <a16:creationId xmlns:a16="http://schemas.microsoft.com/office/drawing/2014/main" id="{00000000-0008-0000-0000-00006E2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092" name="_x0000_t202" hidden="1">
          <a:extLst>
            <a:ext uri="{FF2B5EF4-FFF2-40B4-BE49-F238E27FC236}">
              <a16:creationId xmlns:a16="http://schemas.microsoft.com/office/drawing/2014/main" id="{00000000-0008-0000-0000-00006C2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090" name="_x0000_t202" hidden="1">
          <a:extLst>
            <a:ext uri="{FF2B5EF4-FFF2-40B4-BE49-F238E27FC236}">
              <a16:creationId xmlns:a16="http://schemas.microsoft.com/office/drawing/2014/main" id="{00000000-0008-0000-0000-00006A2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088" name="_x0000_t202" hidden="1">
          <a:extLst>
            <a:ext uri="{FF2B5EF4-FFF2-40B4-BE49-F238E27FC236}">
              <a16:creationId xmlns:a16="http://schemas.microsoft.com/office/drawing/2014/main" id="{00000000-0008-0000-0000-0000682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086" name="_x0000_t202" hidden="1">
          <a:extLst>
            <a:ext uri="{FF2B5EF4-FFF2-40B4-BE49-F238E27FC236}">
              <a16:creationId xmlns:a16="http://schemas.microsoft.com/office/drawing/2014/main" id="{00000000-0008-0000-0000-0000662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084" name="_x0000_t202" hidden="1">
          <a:extLst>
            <a:ext uri="{FF2B5EF4-FFF2-40B4-BE49-F238E27FC236}">
              <a16:creationId xmlns:a16="http://schemas.microsoft.com/office/drawing/2014/main" id="{00000000-0008-0000-0000-0000642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082" name="_x0000_t202" hidden="1">
          <a:extLst>
            <a:ext uri="{FF2B5EF4-FFF2-40B4-BE49-F238E27FC236}">
              <a16:creationId xmlns:a16="http://schemas.microsoft.com/office/drawing/2014/main" id="{00000000-0008-0000-0000-0000622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080" name="_x0000_t202" hidden="1">
          <a:extLst>
            <a:ext uri="{FF2B5EF4-FFF2-40B4-BE49-F238E27FC236}">
              <a16:creationId xmlns:a16="http://schemas.microsoft.com/office/drawing/2014/main" id="{00000000-0008-0000-0000-0000602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078" name="_x0000_t202" hidden="1">
          <a:extLst>
            <a:ext uri="{FF2B5EF4-FFF2-40B4-BE49-F238E27FC236}">
              <a16:creationId xmlns:a16="http://schemas.microsoft.com/office/drawing/2014/main" id="{00000000-0008-0000-0000-00005E2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076" name="_x0000_t202" hidden="1">
          <a:extLst>
            <a:ext uri="{FF2B5EF4-FFF2-40B4-BE49-F238E27FC236}">
              <a16:creationId xmlns:a16="http://schemas.microsoft.com/office/drawing/2014/main" id="{00000000-0008-0000-0000-00005C2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074" name="_x0000_t202" hidden="1">
          <a:extLst>
            <a:ext uri="{FF2B5EF4-FFF2-40B4-BE49-F238E27FC236}">
              <a16:creationId xmlns:a16="http://schemas.microsoft.com/office/drawing/2014/main" id="{00000000-0008-0000-0000-00005A2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072" name="_x0000_t202" hidden="1">
          <a:extLst>
            <a:ext uri="{FF2B5EF4-FFF2-40B4-BE49-F238E27FC236}">
              <a16:creationId xmlns:a16="http://schemas.microsoft.com/office/drawing/2014/main" id="{00000000-0008-0000-0000-0000582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070" name="_x0000_t202" hidden="1">
          <a:extLst>
            <a:ext uri="{FF2B5EF4-FFF2-40B4-BE49-F238E27FC236}">
              <a16:creationId xmlns:a16="http://schemas.microsoft.com/office/drawing/2014/main" id="{00000000-0008-0000-0000-0000562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068" name="_x0000_t202" hidden="1">
          <a:extLst>
            <a:ext uri="{FF2B5EF4-FFF2-40B4-BE49-F238E27FC236}">
              <a16:creationId xmlns:a16="http://schemas.microsoft.com/office/drawing/2014/main" id="{00000000-0008-0000-0000-0000542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066" name="_x0000_t202" hidden="1">
          <a:extLst>
            <a:ext uri="{FF2B5EF4-FFF2-40B4-BE49-F238E27FC236}">
              <a16:creationId xmlns:a16="http://schemas.microsoft.com/office/drawing/2014/main" id="{00000000-0008-0000-0000-0000522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064" name="_x0000_t202" hidden="1">
          <a:extLst>
            <a:ext uri="{FF2B5EF4-FFF2-40B4-BE49-F238E27FC236}">
              <a16:creationId xmlns:a16="http://schemas.microsoft.com/office/drawing/2014/main" id="{00000000-0008-0000-0000-0000502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062" name="_x0000_t202" hidden="1">
          <a:extLst>
            <a:ext uri="{FF2B5EF4-FFF2-40B4-BE49-F238E27FC236}">
              <a16:creationId xmlns:a16="http://schemas.microsoft.com/office/drawing/2014/main" id="{00000000-0008-0000-0000-00004E2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060" name="_x0000_t202" hidden="1">
          <a:extLst>
            <a:ext uri="{FF2B5EF4-FFF2-40B4-BE49-F238E27FC236}">
              <a16:creationId xmlns:a16="http://schemas.microsoft.com/office/drawing/2014/main" id="{00000000-0008-0000-0000-00004C2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058" name="_x0000_t202" hidden="1">
          <a:extLst>
            <a:ext uri="{FF2B5EF4-FFF2-40B4-BE49-F238E27FC236}">
              <a16:creationId xmlns:a16="http://schemas.microsoft.com/office/drawing/2014/main" id="{00000000-0008-0000-0000-00004A2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056" name="_x0000_t202" hidden="1">
          <a:extLst>
            <a:ext uri="{FF2B5EF4-FFF2-40B4-BE49-F238E27FC236}">
              <a16:creationId xmlns:a16="http://schemas.microsoft.com/office/drawing/2014/main" id="{00000000-0008-0000-0000-0000482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054" name="_x0000_t202" hidden="1">
          <a:extLst>
            <a:ext uri="{FF2B5EF4-FFF2-40B4-BE49-F238E27FC236}">
              <a16:creationId xmlns:a16="http://schemas.microsoft.com/office/drawing/2014/main" id="{00000000-0008-0000-0000-0000462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052" name="_x0000_t202" hidden="1">
          <a:extLst>
            <a:ext uri="{FF2B5EF4-FFF2-40B4-BE49-F238E27FC236}">
              <a16:creationId xmlns:a16="http://schemas.microsoft.com/office/drawing/2014/main" id="{00000000-0008-0000-0000-0000442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050" name="_x0000_t202" hidden="1">
          <a:extLst>
            <a:ext uri="{FF2B5EF4-FFF2-40B4-BE49-F238E27FC236}">
              <a16:creationId xmlns:a16="http://schemas.microsoft.com/office/drawing/2014/main" id="{00000000-0008-0000-0000-0000422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048" name="_x0000_t202" hidden="1">
          <a:extLst>
            <a:ext uri="{FF2B5EF4-FFF2-40B4-BE49-F238E27FC236}">
              <a16:creationId xmlns:a16="http://schemas.microsoft.com/office/drawing/2014/main" id="{00000000-0008-0000-0000-0000402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046" name="_x0000_t202" hidden="1">
          <a:extLst>
            <a:ext uri="{FF2B5EF4-FFF2-40B4-BE49-F238E27FC236}">
              <a16:creationId xmlns:a16="http://schemas.microsoft.com/office/drawing/2014/main" id="{00000000-0008-0000-0000-00003E2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044" name="_x0000_t202" hidden="1">
          <a:extLst>
            <a:ext uri="{FF2B5EF4-FFF2-40B4-BE49-F238E27FC236}">
              <a16:creationId xmlns:a16="http://schemas.microsoft.com/office/drawing/2014/main" id="{00000000-0008-0000-0000-00003C2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042" name="_x0000_t202" hidden="1">
          <a:extLst>
            <a:ext uri="{FF2B5EF4-FFF2-40B4-BE49-F238E27FC236}">
              <a16:creationId xmlns:a16="http://schemas.microsoft.com/office/drawing/2014/main" id="{00000000-0008-0000-0000-00003A2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040" name="_x0000_t202" hidden="1">
          <a:extLst>
            <a:ext uri="{FF2B5EF4-FFF2-40B4-BE49-F238E27FC236}">
              <a16:creationId xmlns:a16="http://schemas.microsoft.com/office/drawing/2014/main" id="{00000000-0008-0000-0000-0000382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038" name="_x0000_t202" hidden="1">
          <a:extLst>
            <a:ext uri="{FF2B5EF4-FFF2-40B4-BE49-F238E27FC236}">
              <a16:creationId xmlns:a16="http://schemas.microsoft.com/office/drawing/2014/main" id="{00000000-0008-0000-0000-0000362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036" name="_x0000_t202" hidden="1">
          <a:extLst>
            <a:ext uri="{FF2B5EF4-FFF2-40B4-BE49-F238E27FC236}">
              <a16:creationId xmlns:a16="http://schemas.microsoft.com/office/drawing/2014/main" id="{00000000-0008-0000-0000-0000342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034" name="_x0000_t202" hidden="1">
          <a:extLst>
            <a:ext uri="{FF2B5EF4-FFF2-40B4-BE49-F238E27FC236}">
              <a16:creationId xmlns:a16="http://schemas.microsoft.com/office/drawing/2014/main" id="{00000000-0008-0000-0000-0000322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032" name="_x0000_t202" hidden="1">
          <a:extLst>
            <a:ext uri="{FF2B5EF4-FFF2-40B4-BE49-F238E27FC236}">
              <a16:creationId xmlns:a16="http://schemas.microsoft.com/office/drawing/2014/main" id="{00000000-0008-0000-0000-0000302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030" name="_x0000_t202" hidden="1">
          <a:extLst>
            <a:ext uri="{FF2B5EF4-FFF2-40B4-BE49-F238E27FC236}">
              <a16:creationId xmlns:a16="http://schemas.microsoft.com/office/drawing/2014/main" id="{00000000-0008-0000-0000-00002E2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028" name="_x0000_t202" hidden="1">
          <a:extLst>
            <a:ext uri="{FF2B5EF4-FFF2-40B4-BE49-F238E27FC236}">
              <a16:creationId xmlns:a16="http://schemas.microsoft.com/office/drawing/2014/main" id="{00000000-0008-0000-0000-00002C2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026" name="_x0000_t202" hidden="1">
          <a:extLst>
            <a:ext uri="{FF2B5EF4-FFF2-40B4-BE49-F238E27FC236}">
              <a16:creationId xmlns:a16="http://schemas.microsoft.com/office/drawing/2014/main" id="{00000000-0008-0000-0000-00002A2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024" name="_x0000_t202" hidden="1">
          <a:extLst>
            <a:ext uri="{FF2B5EF4-FFF2-40B4-BE49-F238E27FC236}">
              <a16:creationId xmlns:a16="http://schemas.microsoft.com/office/drawing/2014/main" id="{00000000-0008-0000-0000-0000282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022" name="_x0000_t202" hidden="1">
          <a:extLst>
            <a:ext uri="{FF2B5EF4-FFF2-40B4-BE49-F238E27FC236}">
              <a16:creationId xmlns:a16="http://schemas.microsoft.com/office/drawing/2014/main" id="{00000000-0008-0000-0000-0000262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020" name="_x0000_t202" hidden="1">
          <a:extLst>
            <a:ext uri="{FF2B5EF4-FFF2-40B4-BE49-F238E27FC236}">
              <a16:creationId xmlns:a16="http://schemas.microsoft.com/office/drawing/2014/main" id="{00000000-0008-0000-0000-0000242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018" name="_x0000_t202" hidden="1">
          <a:extLst>
            <a:ext uri="{FF2B5EF4-FFF2-40B4-BE49-F238E27FC236}">
              <a16:creationId xmlns:a16="http://schemas.microsoft.com/office/drawing/2014/main" id="{00000000-0008-0000-0000-0000222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016" name="_x0000_t202" hidden="1">
          <a:extLst>
            <a:ext uri="{FF2B5EF4-FFF2-40B4-BE49-F238E27FC236}">
              <a16:creationId xmlns:a16="http://schemas.microsoft.com/office/drawing/2014/main" id="{00000000-0008-0000-0000-0000202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014" name="_x0000_t202" hidden="1">
          <a:extLst>
            <a:ext uri="{FF2B5EF4-FFF2-40B4-BE49-F238E27FC236}">
              <a16:creationId xmlns:a16="http://schemas.microsoft.com/office/drawing/2014/main" id="{00000000-0008-0000-0000-00001E2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012" name="_x0000_t202" hidden="1">
          <a:extLst>
            <a:ext uri="{FF2B5EF4-FFF2-40B4-BE49-F238E27FC236}">
              <a16:creationId xmlns:a16="http://schemas.microsoft.com/office/drawing/2014/main" id="{00000000-0008-0000-0000-00001C2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010" name="_x0000_t202" hidden="1">
          <a:extLst>
            <a:ext uri="{FF2B5EF4-FFF2-40B4-BE49-F238E27FC236}">
              <a16:creationId xmlns:a16="http://schemas.microsoft.com/office/drawing/2014/main" id="{00000000-0008-0000-0000-00001A2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008" name="_x0000_t202" hidden="1">
          <a:extLst>
            <a:ext uri="{FF2B5EF4-FFF2-40B4-BE49-F238E27FC236}">
              <a16:creationId xmlns:a16="http://schemas.microsoft.com/office/drawing/2014/main" id="{00000000-0008-0000-0000-0000182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006" name="_x0000_t202" hidden="1">
          <a:extLst>
            <a:ext uri="{FF2B5EF4-FFF2-40B4-BE49-F238E27FC236}">
              <a16:creationId xmlns:a16="http://schemas.microsoft.com/office/drawing/2014/main" id="{00000000-0008-0000-0000-0000162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004" name="_x0000_t202" hidden="1">
          <a:extLst>
            <a:ext uri="{FF2B5EF4-FFF2-40B4-BE49-F238E27FC236}">
              <a16:creationId xmlns:a16="http://schemas.microsoft.com/office/drawing/2014/main" id="{00000000-0008-0000-0000-0000142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002" name="_x0000_t202" hidden="1">
          <a:extLst>
            <a:ext uri="{FF2B5EF4-FFF2-40B4-BE49-F238E27FC236}">
              <a16:creationId xmlns:a16="http://schemas.microsoft.com/office/drawing/2014/main" id="{00000000-0008-0000-0000-0000122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000" name="_x0000_t202" hidden="1">
          <a:extLst>
            <a:ext uri="{FF2B5EF4-FFF2-40B4-BE49-F238E27FC236}">
              <a16:creationId xmlns:a16="http://schemas.microsoft.com/office/drawing/2014/main" id="{00000000-0008-0000-0000-0000102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998" name="_x0000_t202" hidden="1">
          <a:extLst>
            <a:ext uri="{FF2B5EF4-FFF2-40B4-BE49-F238E27FC236}">
              <a16:creationId xmlns:a16="http://schemas.microsoft.com/office/drawing/2014/main" id="{00000000-0008-0000-0000-00000E2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996" name="_x0000_t202" hidden="1">
          <a:extLst>
            <a:ext uri="{FF2B5EF4-FFF2-40B4-BE49-F238E27FC236}">
              <a16:creationId xmlns:a16="http://schemas.microsoft.com/office/drawing/2014/main" id="{00000000-0008-0000-0000-00000C2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994" name="_x0000_t202" hidden="1">
          <a:extLst>
            <a:ext uri="{FF2B5EF4-FFF2-40B4-BE49-F238E27FC236}">
              <a16:creationId xmlns:a16="http://schemas.microsoft.com/office/drawing/2014/main" id="{00000000-0008-0000-0000-00000A2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992" name="_x0000_t202" hidden="1">
          <a:extLst>
            <a:ext uri="{FF2B5EF4-FFF2-40B4-BE49-F238E27FC236}">
              <a16:creationId xmlns:a16="http://schemas.microsoft.com/office/drawing/2014/main" id="{00000000-0008-0000-0000-0000082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990" name="_x0000_t202" hidden="1">
          <a:extLst>
            <a:ext uri="{FF2B5EF4-FFF2-40B4-BE49-F238E27FC236}">
              <a16:creationId xmlns:a16="http://schemas.microsoft.com/office/drawing/2014/main" id="{00000000-0008-0000-0000-0000062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988" name="_x0000_t202" hidden="1">
          <a:extLst>
            <a:ext uri="{FF2B5EF4-FFF2-40B4-BE49-F238E27FC236}">
              <a16:creationId xmlns:a16="http://schemas.microsoft.com/office/drawing/2014/main" id="{00000000-0008-0000-0000-0000042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986" name="_x0000_t202" hidden="1">
          <a:extLst>
            <a:ext uri="{FF2B5EF4-FFF2-40B4-BE49-F238E27FC236}">
              <a16:creationId xmlns:a16="http://schemas.microsoft.com/office/drawing/2014/main" id="{00000000-0008-0000-0000-0000022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984" name="_x0000_t202" hidden="1">
          <a:extLst>
            <a:ext uri="{FF2B5EF4-FFF2-40B4-BE49-F238E27FC236}">
              <a16:creationId xmlns:a16="http://schemas.microsoft.com/office/drawing/2014/main" id="{00000000-0008-0000-0000-0000002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982" name="_x0000_t202" hidden="1">
          <a:extLst>
            <a:ext uri="{FF2B5EF4-FFF2-40B4-BE49-F238E27FC236}">
              <a16:creationId xmlns:a16="http://schemas.microsoft.com/office/drawing/2014/main" id="{00000000-0008-0000-0000-0000FE2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980" name="_x0000_t202" hidden="1">
          <a:extLst>
            <a:ext uri="{FF2B5EF4-FFF2-40B4-BE49-F238E27FC236}">
              <a16:creationId xmlns:a16="http://schemas.microsoft.com/office/drawing/2014/main" id="{00000000-0008-0000-0000-0000FC2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978" name="_x0000_t202" hidden="1">
          <a:extLst>
            <a:ext uri="{FF2B5EF4-FFF2-40B4-BE49-F238E27FC236}">
              <a16:creationId xmlns:a16="http://schemas.microsoft.com/office/drawing/2014/main" id="{00000000-0008-0000-0000-0000FA2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976" name="_x0000_t202" hidden="1">
          <a:extLst>
            <a:ext uri="{FF2B5EF4-FFF2-40B4-BE49-F238E27FC236}">
              <a16:creationId xmlns:a16="http://schemas.microsoft.com/office/drawing/2014/main" id="{00000000-0008-0000-0000-0000F82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974" name="_x0000_t202" hidden="1">
          <a:extLst>
            <a:ext uri="{FF2B5EF4-FFF2-40B4-BE49-F238E27FC236}">
              <a16:creationId xmlns:a16="http://schemas.microsoft.com/office/drawing/2014/main" id="{00000000-0008-0000-0000-0000F62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972" name="_x0000_t202" hidden="1">
          <a:extLst>
            <a:ext uri="{FF2B5EF4-FFF2-40B4-BE49-F238E27FC236}">
              <a16:creationId xmlns:a16="http://schemas.microsoft.com/office/drawing/2014/main" id="{00000000-0008-0000-0000-0000F42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970" name="_x0000_t202" hidden="1">
          <a:extLst>
            <a:ext uri="{FF2B5EF4-FFF2-40B4-BE49-F238E27FC236}">
              <a16:creationId xmlns:a16="http://schemas.microsoft.com/office/drawing/2014/main" id="{00000000-0008-0000-0000-0000F22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968" name="_x0000_t202" hidden="1">
          <a:extLst>
            <a:ext uri="{FF2B5EF4-FFF2-40B4-BE49-F238E27FC236}">
              <a16:creationId xmlns:a16="http://schemas.microsoft.com/office/drawing/2014/main" id="{00000000-0008-0000-0000-0000F02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966" name="_x0000_t202" hidden="1">
          <a:extLst>
            <a:ext uri="{FF2B5EF4-FFF2-40B4-BE49-F238E27FC236}">
              <a16:creationId xmlns:a16="http://schemas.microsoft.com/office/drawing/2014/main" id="{00000000-0008-0000-0000-0000EE2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964" name="_x0000_t202" hidden="1">
          <a:extLst>
            <a:ext uri="{FF2B5EF4-FFF2-40B4-BE49-F238E27FC236}">
              <a16:creationId xmlns:a16="http://schemas.microsoft.com/office/drawing/2014/main" id="{00000000-0008-0000-0000-0000EC2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962" name="_x0000_t202" hidden="1">
          <a:extLst>
            <a:ext uri="{FF2B5EF4-FFF2-40B4-BE49-F238E27FC236}">
              <a16:creationId xmlns:a16="http://schemas.microsoft.com/office/drawing/2014/main" id="{00000000-0008-0000-0000-0000EA2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960" name="_x0000_t202" hidden="1">
          <a:extLst>
            <a:ext uri="{FF2B5EF4-FFF2-40B4-BE49-F238E27FC236}">
              <a16:creationId xmlns:a16="http://schemas.microsoft.com/office/drawing/2014/main" id="{00000000-0008-0000-0000-0000E82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958" name="_x0000_t202" hidden="1">
          <a:extLst>
            <a:ext uri="{FF2B5EF4-FFF2-40B4-BE49-F238E27FC236}">
              <a16:creationId xmlns:a16="http://schemas.microsoft.com/office/drawing/2014/main" id="{00000000-0008-0000-0000-0000E62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956" name="_x0000_t202" hidden="1">
          <a:extLst>
            <a:ext uri="{FF2B5EF4-FFF2-40B4-BE49-F238E27FC236}">
              <a16:creationId xmlns:a16="http://schemas.microsoft.com/office/drawing/2014/main" id="{00000000-0008-0000-0000-0000E42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954" name="_x0000_t202" hidden="1">
          <a:extLst>
            <a:ext uri="{FF2B5EF4-FFF2-40B4-BE49-F238E27FC236}">
              <a16:creationId xmlns:a16="http://schemas.microsoft.com/office/drawing/2014/main" id="{00000000-0008-0000-0000-0000E22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952" name="_x0000_t202" hidden="1">
          <a:extLst>
            <a:ext uri="{FF2B5EF4-FFF2-40B4-BE49-F238E27FC236}">
              <a16:creationId xmlns:a16="http://schemas.microsoft.com/office/drawing/2014/main" id="{00000000-0008-0000-0000-0000E02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950" name="_x0000_t202" hidden="1">
          <a:extLst>
            <a:ext uri="{FF2B5EF4-FFF2-40B4-BE49-F238E27FC236}">
              <a16:creationId xmlns:a16="http://schemas.microsoft.com/office/drawing/2014/main" id="{00000000-0008-0000-0000-0000DE2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948" name="_x0000_t202" hidden="1">
          <a:extLst>
            <a:ext uri="{FF2B5EF4-FFF2-40B4-BE49-F238E27FC236}">
              <a16:creationId xmlns:a16="http://schemas.microsoft.com/office/drawing/2014/main" id="{00000000-0008-0000-0000-0000DC2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946" name="_x0000_t202" hidden="1">
          <a:extLst>
            <a:ext uri="{FF2B5EF4-FFF2-40B4-BE49-F238E27FC236}">
              <a16:creationId xmlns:a16="http://schemas.microsoft.com/office/drawing/2014/main" id="{00000000-0008-0000-0000-0000DA2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944" name="_x0000_t202" hidden="1">
          <a:extLst>
            <a:ext uri="{FF2B5EF4-FFF2-40B4-BE49-F238E27FC236}">
              <a16:creationId xmlns:a16="http://schemas.microsoft.com/office/drawing/2014/main" id="{00000000-0008-0000-0000-0000D82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942" name="_x0000_t202" hidden="1">
          <a:extLst>
            <a:ext uri="{FF2B5EF4-FFF2-40B4-BE49-F238E27FC236}">
              <a16:creationId xmlns:a16="http://schemas.microsoft.com/office/drawing/2014/main" id="{00000000-0008-0000-0000-0000D62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940" name="_x0000_t202" hidden="1">
          <a:extLst>
            <a:ext uri="{FF2B5EF4-FFF2-40B4-BE49-F238E27FC236}">
              <a16:creationId xmlns:a16="http://schemas.microsoft.com/office/drawing/2014/main" id="{00000000-0008-0000-0000-0000D42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938" name="_x0000_t202" hidden="1">
          <a:extLst>
            <a:ext uri="{FF2B5EF4-FFF2-40B4-BE49-F238E27FC236}">
              <a16:creationId xmlns:a16="http://schemas.microsoft.com/office/drawing/2014/main" id="{00000000-0008-0000-0000-0000D22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936" name="_x0000_t202" hidden="1">
          <a:extLst>
            <a:ext uri="{FF2B5EF4-FFF2-40B4-BE49-F238E27FC236}">
              <a16:creationId xmlns:a16="http://schemas.microsoft.com/office/drawing/2014/main" id="{00000000-0008-0000-0000-0000D02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934" name="_x0000_t202" hidden="1">
          <a:extLst>
            <a:ext uri="{FF2B5EF4-FFF2-40B4-BE49-F238E27FC236}">
              <a16:creationId xmlns:a16="http://schemas.microsoft.com/office/drawing/2014/main" id="{00000000-0008-0000-0000-0000CE2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932" name="_x0000_t202" hidden="1">
          <a:extLst>
            <a:ext uri="{FF2B5EF4-FFF2-40B4-BE49-F238E27FC236}">
              <a16:creationId xmlns:a16="http://schemas.microsoft.com/office/drawing/2014/main" id="{00000000-0008-0000-0000-0000CC2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930" name="_x0000_t202" hidden="1">
          <a:extLst>
            <a:ext uri="{FF2B5EF4-FFF2-40B4-BE49-F238E27FC236}">
              <a16:creationId xmlns:a16="http://schemas.microsoft.com/office/drawing/2014/main" id="{00000000-0008-0000-0000-0000CA2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928" name="_x0000_t202" hidden="1">
          <a:extLst>
            <a:ext uri="{FF2B5EF4-FFF2-40B4-BE49-F238E27FC236}">
              <a16:creationId xmlns:a16="http://schemas.microsoft.com/office/drawing/2014/main" id="{00000000-0008-0000-0000-0000C82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926" name="_x0000_t202" hidden="1">
          <a:extLst>
            <a:ext uri="{FF2B5EF4-FFF2-40B4-BE49-F238E27FC236}">
              <a16:creationId xmlns:a16="http://schemas.microsoft.com/office/drawing/2014/main" id="{00000000-0008-0000-0000-0000C62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924" name="_x0000_t202" hidden="1">
          <a:extLst>
            <a:ext uri="{FF2B5EF4-FFF2-40B4-BE49-F238E27FC236}">
              <a16:creationId xmlns:a16="http://schemas.microsoft.com/office/drawing/2014/main" id="{00000000-0008-0000-0000-0000C42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922" name="_x0000_t202" hidden="1">
          <a:extLst>
            <a:ext uri="{FF2B5EF4-FFF2-40B4-BE49-F238E27FC236}">
              <a16:creationId xmlns:a16="http://schemas.microsoft.com/office/drawing/2014/main" id="{00000000-0008-0000-0000-0000C22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920" name="_x0000_t202" hidden="1">
          <a:extLst>
            <a:ext uri="{FF2B5EF4-FFF2-40B4-BE49-F238E27FC236}">
              <a16:creationId xmlns:a16="http://schemas.microsoft.com/office/drawing/2014/main" id="{00000000-0008-0000-0000-0000C02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918" name="_x0000_t202" hidden="1">
          <a:extLst>
            <a:ext uri="{FF2B5EF4-FFF2-40B4-BE49-F238E27FC236}">
              <a16:creationId xmlns:a16="http://schemas.microsoft.com/office/drawing/2014/main" id="{00000000-0008-0000-0000-0000BE2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916" name="_x0000_t202" hidden="1">
          <a:extLst>
            <a:ext uri="{FF2B5EF4-FFF2-40B4-BE49-F238E27FC236}">
              <a16:creationId xmlns:a16="http://schemas.microsoft.com/office/drawing/2014/main" id="{00000000-0008-0000-0000-0000BC2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914" name="_x0000_t202" hidden="1">
          <a:extLst>
            <a:ext uri="{FF2B5EF4-FFF2-40B4-BE49-F238E27FC236}">
              <a16:creationId xmlns:a16="http://schemas.microsoft.com/office/drawing/2014/main" id="{00000000-0008-0000-0000-0000BA2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912" name="_x0000_t202" hidden="1">
          <a:extLst>
            <a:ext uri="{FF2B5EF4-FFF2-40B4-BE49-F238E27FC236}">
              <a16:creationId xmlns:a16="http://schemas.microsoft.com/office/drawing/2014/main" id="{00000000-0008-0000-0000-0000B82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910" name="_x0000_t202" hidden="1">
          <a:extLst>
            <a:ext uri="{FF2B5EF4-FFF2-40B4-BE49-F238E27FC236}">
              <a16:creationId xmlns:a16="http://schemas.microsoft.com/office/drawing/2014/main" id="{00000000-0008-0000-0000-0000B62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908" name="_x0000_t202" hidden="1">
          <a:extLst>
            <a:ext uri="{FF2B5EF4-FFF2-40B4-BE49-F238E27FC236}">
              <a16:creationId xmlns:a16="http://schemas.microsoft.com/office/drawing/2014/main" id="{00000000-0008-0000-0000-0000B42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906" name="_x0000_t202" hidden="1">
          <a:extLst>
            <a:ext uri="{FF2B5EF4-FFF2-40B4-BE49-F238E27FC236}">
              <a16:creationId xmlns:a16="http://schemas.microsoft.com/office/drawing/2014/main" id="{00000000-0008-0000-0000-0000B22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904" name="_x0000_t202" hidden="1">
          <a:extLst>
            <a:ext uri="{FF2B5EF4-FFF2-40B4-BE49-F238E27FC236}">
              <a16:creationId xmlns:a16="http://schemas.microsoft.com/office/drawing/2014/main" id="{00000000-0008-0000-0000-0000B02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902" name="_x0000_t202" hidden="1">
          <a:extLst>
            <a:ext uri="{FF2B5EF4-FFF2-40B4-BE49-F238E27FC236}">
              <a16:creationId xmlns:a16="http://schemas.microsoft.com/office/drawing/2014/main" id="{00000000-0008-0000-0000-0000AE2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900" name="_x0000_t202" hidden="1">
          <a:extLst>
            <a:ext uri="{FF2B5EF4-FFF2-40B4-BE49-F238E27FC236}">
              <a16:creationId xmlns:a16="http://schemas.microsoft.com/office/drawing/2014/main" id="{00000000-0008-0000-0000-0000AC2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898" name="_x0000_t202" hidden="1">
          <a:extLst>
            <a:ext uri="{FF2B5EF4-FFF2-40B4-BE49-F238E27FC236}">
              <a16:creationId xmlns:a16="http://schemas.microsoft.com/office/drawing/2014/main" id="{00000000-0008-0000-0000-0000AA2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896" name="_x0000_t202" hidden="1">
          <a:extLst>
            <a:ext uri="{FF2B5EF4-FFF2-40B4-BE49-F238E27FC236}">
              <a16:creationId xmlns:a16="http://schemas.microsoft.com/office/drawing/2014/main" id="{00000000-0008-0000-0000-0000A82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894" name="_x0000_t202" hidden="1">
          <a:extLst>
            <a:ext uri="{FF2B5EF4-FFF2-40B4-BE49-F238E27FC236}">
              <a16:creationId xmlns:a16="http://schemas.microsoft.com/office/drawing/2014/main" id="{00000000-0008-0000-0000-0000A62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892" name="_x0000_t202" hidden="1">
          <a:extLst>
            <a:ext uri="{FF2B5EF4-FFF2-40B4-BE49-F238E27FC236}">
              <a16:creationId xmlns:a16="http://schemas.microsoft.com/office/drawing/2014/main" id="{00000000-0008-0000-0000-0000A42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890" name="_x0000_t202" hidden="1">
          <a:extLst>
            <a:ext uri="{FF2B5EF4-FFF2-40B4-BE49-F238E27FC236}">
              <a16:creationId xmlns:a16="http://schemas.microsoft.com/office/drawing/2014/main" id="{00000000-0008-0000-0000-0000A22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888" name="_x0000_t202" hidden="1">
          <a:extLst>
            <a:ext uri="{FF2B5EF4-FFF2-40B4-BE49-F238E27FC236}">
              <a16:creationId xmlns:a16="http://schemas.microsoft.com/office/drawing/2014/main" id="{00000000-0008-0000-0000-0000A02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886" name="_x0000_t202" hidden="1">
          <a:extLst>
            <a:ext uri="{FF2B5EF4-FFF2-40B4-BE49-F238E27FC236}">
              <a16:creationId xmlns:a16="http://schemas.microsoft.com/office/drawing/2014/main" id="{00000000-0008-0000-0000-00009E2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884" name="_x0000_t202" hidden="1">
          <a:extLst>
            <a:ext uri="{FF2B5EF4-FFF2-40B4-BE49-F238E27FC236}">
              <a16:creationId xmlns:a16="http://schemas.microsoft.com/office/drawing/2014/main" id="{00000000-0008-0000-0000-00009C2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882" name="_x0000_t202" hidden="1">
          <a:extLst>
            <a:ext uri="{FF2B5EF4-FFF2-40B4-BE49-F238E27FC236}">
              <a16:creationId xmlns:a16="http://schemas.microsoft.com/office/drawing/2014/main" id="{00000000-0008-0000-0000-00009A2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880" name="_x0000_t202" hidden="1">
          <a:extLst>
            <a:ext uri="{FF2B5EF4-FFF2-40B4-BE49-F238E27FC236}">
              <a16:creationId xmlns:a16="http://schemas.microsoft.com/office/drawing/2014/main" id="{00000000-0008-0000-0000-0000982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878" name="_x0000_t202" hidden="1">
          <a:extLst>
            <a:ext uri="{FF2B5EF4-FFF2-40B4-BE49-F238E27FC236}">
              <a16:creationId xmlns:a16="http://schemas.microsoft.com/office/drawing/2014/main" id="{00000000-0008-0000-0000-0000962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876" name="_x0000_t202" hidden="1">
          <a:extLst>
            <a:ext uri="{FF2B5EF4-FFF2-40B4-BE49-F238E27FC236}">
              <a16:creationId xmlns:a16="http://schemas.microsoft.com/office/drawing/2014/main" id="{00000000-0008-0000-0000-0000942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874" name="_x0000_t202" hidden="1">
          <a:extLst>
            <a:ext uri="{FF2B5EF4-FFF2-40B4-BE49-F238E27FC236}">
              <a16:creationId xmlns:a16="http://schemas.microsoft.com/office/drawing/2014/main" id="{00000000-0008-0000-0000-0000922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872" name="_x0000_t202" hidden="1">
          <a:extLst>
            <a:ext uri="{FF2B5EF4-FFF2-40B4-BE49-F238E27FC236}">
              <a16:creationId xmlns:a16="http://schemas.microsoft.com/office/drawing/2014/main" id="{00000000-0008-0000-0000-0000902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870" name="_x0000_t202" hidden="1">
          <a:extLst>
            <a:ext uri="{FF2B5EF4-FFF2-40B4-BE49-F238E27FC236}">
              <a16:creationId xmlns:a16="http://schemas.microsoft.com/office/drawing/2014/main" id="{00000000-0008-0000-0000-00008E2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868" name="_x0000_t202" hidden="1">
          <a:extLst>
            <a:ext uri="{FF2B5EF4-FFF2-40B4-BE49-F238E27FC236}">
              <a16:creationId xmlns:a16="http://schemas.microsoft.com/office/drawing/2014/main" id="{00000000-0008-0000-0000-00008C2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866" name="_x0000_t202" hidden="1">
          <a:extLst>
            <a:ext uri="{FF2B5EF4-FFF2-40B4-BE49-F238E27FC236}">
              <a16:creationId xmlns:a16="http://schemas.microsoft.com/office/drawing/2014/main" id="{00000000-0008-0000-0000-00008A2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864" name="_x0000_t202" hidden="1">
          <a:extLst>
            <a:ext uri="{FF2B5EF4-FFF2-40B4-BE49-F238E27FC236}">
              <a16:creationId xmlns:a16="http://schemas.microsoft.com/office/drawing/2014/main" id="{00000000-0008-0000-0000-0000882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862" name="_x0000_t202" hidden="1">
          <a:extLst>
            <a:ext uri="{FF2B5EF4-FFF2-40B4-BE49-F238E27FC236}">
              <a16:creationId xmlns:a16="http://schemas.microsoft.com/office/drawing/2014/main" id="{00000000-0008-0000-0000-0000862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860" name="_x0000_t202" hidden="1">
          <a:extLst>
            <a:ext uri="{FF2B5EF4-FFF2-40B4-BE49-F238E27FC236}">
              <a16:creationId xmlns:a16="http://schemas.microsoft.com/office/drawing/2014/main" id="{00000000-0008-0000-0000-0000842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858" name="_x0000_t202" hidden="1">
          <a:extLst>
            <a:ext uri="{FF2B5EF4-FFF2-40B4-BE49-F238E27FC236}">
              <a16:creationId xmlns:a16="http://schemas.microsoft.com/office/drawing/2014/main" id="{00000000-0008-0000-0000-0000822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856" name="_x0000_t202" hidden="1">
          <a:extLst>
            <a:ext uri="{FF2B5EF4-FFF2-40B4-BE49-F238E27FC236}">
              <a16:creationId xmlns:a16="http://schemas.microsoft.com/office/drawing/2014/main" id="{00000000-0008-0000-0000-0000802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854" name="_x0000_t202" hidden="1">
          <a:extLst>
            <a:ext uri="{FF2B5EF4-FFF2-40B4-BE49-F238E27FC236}">
              <a16:creationId xmlns:a16="http://schemas.microsoft.com/office/drawing/2014/main" id="{00000000-0008-0000-0000-00007E2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852" name="_x0000_t202" hidden="1">
          <a:extLst>
            <a:ext uri="{FF2B5EF4-FFF2-40B4-BE49-F238E27FC236}">
              <a16:creationId xmlns:a16="http://schemas.microsoft.com/office/drawing/2014/main" id="{00000000-0008-0000-0000-00007C2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850" name="_x0000_t202" hidden="1">
          <a:extLst>
            <a:ext uri="{FF2B5EF4-FFF2-40B4-BE49-F238E27FC236}">
              <a16:creationId xmlns:a16="http://schemas.microsoft.com/office/drawing/2014/main" id="{00000000-0008-0000-0000-00007A2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848" name="_x0000_t202" hidden="1">
          <a:extLst>
            <a:ext uri="{FF2B5EF4-FFF2-40B4-BE49-F238E27FC236}">
              <a16:creationId xmlns:a16="http://schemas.microsoft.com/office/drawing/2014/main" id="{00000000-0008-0000-0000-0000782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846" name="_x0000_t202" hidden="1">
          <a:extLst>
            <a:ext uri="{FF2B5EF4-FFF2-40B4-BE49-F238E27FC236}">
              <a16:creationId xmlns:a16="http://schemas.microsoft.com/office/drawing/2014/main" id="{00000000-0008-0000-0000-0000762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844" name="_x0000_t202" hidden="1">
          <a:extLst>
            <a:ext uri="{FF2B5EF4-FFF2-40B4-BE49-F238E27FC236}">
              <a16:creationId xmlns:a16="http://schemas.microsoft.com/office/drawing/2014/main" id="{00000000-0008-0000-0000-0000742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842" name="_x0000_t202" hidden="1">
          <a:extLst>
            <a:ext uri="{FF2B5EF4-FFF2-40B4-BE49-F238E27FC236}">
              <a16:creationId xmlns:a16="http://schemas.microsoft.com/office/drawing/2014/main" id="{00000000-0008-0000-0000-0000722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840" name="_x0000_t202" hidden="1">
          <a:extLst>
            <a:ext uri="{FF2B5EF4-FFF2-40B4-BE49-F238E27FC236}">
              <a16:creationId xmlns:a16="http://schemas.microsoft.com/office/drawing/2014/main" id="{00000000-0008-0000-0000-0000702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838" name="_x0000_t202" hidden="1">
          <a:extLst>
            <a:ext uri="{FF2B5EF4-FFF2-40B4-BE49-F238E27FC236}">
              <a16:creationId xmlns:a16="http://schemas.microsoft.com/office/drawing/2014/main" id="{00000000-0008-0000-0000-00006E2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836" name="_x0000_t202" hidden="1">
          <a:extLst>
            <a:ext uri="{FF2B5EF4-FFF2-40B4-BE49-F238E27FC236}">
              <a16:creationId xmlns:a16="http://schemas.microsoft.com/office/drawing/2014/main" id="{00000000-0008-0000-0000-00006C2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834" name="_x0000_t202" hidden="1">
          <a:extLst>
            <a:ext uri="{FF2B5EF4-FFF2-40B4-BE49-F238E27FC236}">
              <a16:creationId xmlns:a16="http://schemas.microsoft.com/office/drawing/2014/main" id="{00000000-0008-0000-0000-00006A2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832" name="_x0000_t202" hidden="1">
          <a:extLst>
            <a:ext uri="{FF2B5EF4-FFF2-40B4-BE49-F238E27FC236}">
              <a16:creationId xmlns:a16="http://schemas.microsoft.com/office/drawing/2014/main" id="{00000000-0008-0000-0000-0000682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830" name="_x0000_t202" hidden="1">
          <a:extLst>
            <a:ext uri="{FF2B5EF4-FFF2-40B4-BE49-F238E27FC236}">
              <a16:creationId xmlns:a16="http://schemas.microsoft.com/office/drawing/2014/main" id="{00000000-0008-0000-0000-0000662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828" name="_x0000_t202" hidden="1">
          <a:extLst>
            <a:ext uri="{FF2B5EF4-FFF2-40B4-BE49-F238E27FC236}">
              <a16:creationId xmlns:a16="http://schemas.microsoft.com/office/drawing/2014/main" id="{00000000-0008-0000-0000-0000642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826" name="_x0000_t202" hidden="1">
          <a:extLst>
            <a:ext uri="{FF2B5EF4-FFF2-40B4-BE49-F238E27FC236}">
              <a16:creationId xmlns:a16="http://schemas.microsoft.com/office/drawing/2014/main" id="{00000000-0008-0000-0000-0000622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824" name="_x0000_t202" hidden="1">
          <a:extLst>
            <a:ext uri="{FF2B5EF4-FFF2-40B4-BE49-F238E27FC236}">
              <a16:creationId xmlns:a16="http://schemas.microsoft.com/office/drawing/2014/main" id="{00000000-0008-0000-0000-0000602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822" name="_x0000_t202" hidden="1">
          <a:extLst>
            <a:ext uri="{FF2B5EF4-FFF2-40B4-BE49-F238E27FC236}">
              <a16:creationId xmlns:a16="http://schemas.microsoft.com/office/drawing/2014/main" id="{00000000-0008-0000-0000-00005E2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820" name="_x0000_t202" hidden="1">
          <a:extLst>
            <a:ext uri="{FF2B5EF4-FFF2-40B4-BE49-F238E27FC236}">
              <a16:creationId xmlns:a16="http://schemas.microsoft.com/office/drawing/2014/main" id="{00000000-0008-0000-0000-00005C2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818" name="_x0000_t202" hidden="1">
          <a:extLst>
            <a:ext uri="{FF2B5EF4-FFF2-40B4-BE49-F238E27FC236}">
              <a16:creationId xmlns:a16="http://schemas.microsoft.com/office/drawing/2014/main" id="{00000000-0008-0000-0000-00005A2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816" name="_x0000_t202" hidden="1">
          <a:extLst>
            <a:ext uri="{FF2B5EF4-FFF2-40B4-BE49-F238E27FC236}">
              <a16:creationId xmlns:a16="http://schemas.microsoft.com/office/drawing/2014/main" id="{00000000-0008-0000-0000-0000582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814" name="_x0000_t202" hidden="1">
          <a:extLst>
            <a:ext uri="{FF2B5EF4-FFF2-40B4-BE49-F238E27FC236}">
              <a16:creationId xmlns:a16="http://schemas.microsoft.com/office/drawing/2014/main" id="{00000000-0008-0000-0000-0000562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812" name="_x0000_t202" hidden="1">
          <a:extLst>
            <a:ext uri="{FF2B5EF4-FFF2-40B4-BE49-F238E27FC236}">
              <a16:creationId xmlns:a16="http://schemas.microsoft.com/office/drawing/2014/main" id="{00000000-0008-0000-0000-0000542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810" name="_x0000_t202" hidden="1">
          <a:extLst>
            <a:ext uri="{FF2B5EF4-FFF2-40B4-BE49-F238E27FC236}">
              <a16:creationId xmlns:a16="http://schemas.microsoft.com/office/drawing/2014/main" id="{00000000-0008-0000-0000-0000522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808" name="_x0000_t202" hidden="1">
          <a:extLst>
            <a:ext uri="{FF2B5EF4-FFF2-40B4-BE49-F238E27FC236}">
              <a16:creationId xmlns:a16="http://schemas.microsoft.com/office/drawing/2014/main" id="{00000000-0008-0000-0000-0000502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806" name="_x0000_t202" hidden="1">
          <a:extLst>
            <a:ext uri="{FF2B5EF4-FFF2-40B4-BE49-F238E27FC236}">
              <a16:creationId xmlns:a16="http://schemas.microsoft.com/office/drawing/2014/main" id="{00000000-0008-0000-0000-00004E2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804" name="_x0000_t202" hidden="1">
          <a:extLst>
            <a:ext uri="{FF2B5EF4-FFF2-40B4-BE49-F238E27FC236}">
              <a16:creationId xmlns:a16="http://schemas.microsoft.com/office/drawing/2014/main" id="{00000000-0008-0000-0000-00004C2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802" name="_x0000_t202" hidden="1">
          <a:extLst>
            <a:ext uri="{FF2B5EF4-FFF2-40B4-BE49-F238E27FC236}">
              <a16:creationId xmlns:a16="http://schemas.microsoft.com/office/drawing/2014/main" id="{00000000-0008-0000-0000-00004A2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800" name="_x0000_t202" hidden="1">
          <a:extLst>
            <a:ext uri="{FF2B5EF4-FFF2-40B4-BE49-F238E27FC236}">
              <a16:creationId xmlns:a16="http://schemas.microsoft.com/office/drawing/2014/main" id="{00000000-0008-0000-0000-0000482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798" name="_x0000_t202" hidden="1">
          <a:extLst>
            <a:ext uri="{FF2B5EF4-FFF2-40B4-BE49-F238E27FC236}">
              <a16:creationId xmlns:a16="http://schemas.microsoft.com/office/drawing/2014/main" id="{00000000-0008-0000-0000-0000462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796" name="_x0000_t202" hidden="1">
          <a:extLst>
            <a:ext uri="{FF2B5EF4-FFF2-40B4-BE49-F238E27FC236}">
              <a16:creationId xmlns:a16="http://schemas.microsoft.com/office/drawing/2014/main" id="{00000000-0008-0000-0000-0000442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794" name="_x0000_t202" hidden="1">
          <a:extLst>
            <a:ext uri="{FF2B5EF4-FFF2-40B4-BE49-F238E27FC236}">
              <a16:creationId xmlns:a16="http://schemas.microsoft.com/office/drawing/2014/main" id="{00000000-0008-0000-0000-0000422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792" name="_x0000_t202" hidden="1">
          <a:extLst>
            <a:ext uri="{FF2B5EF4-FFF2-40B4-BE49-F238E27FC236}">
              <a16:creationId xmlns:a16="http://schemas.microsoft.com/office/drawing/2014/main" id="{00000000-0008-0000-0000-0000402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790" name="_x0000_t202" hidden="1">
          <a:extLst>
            <a:ext uri="{FF2B5EF4-FFF2-40B4-BE49-F238E27FC236}">
              <a16:creationId xmlns:a16="http://schemas.microsoft.com/office/drawing/2014/main" id="{00000000-0008-0000-0000-00003E2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788" name="_x0000_t202" hidden="1">
          <a:extLst>
            <a:ext uri="{FF2B5EF4-FFF2-40B4-BE49-F238E27FC236}">
              <a16:creationId xmlns:a16="http://schemas.microsoft.com/office/drawing/2014/main" id="{00000000-0008-0000-0000-00003C2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786" name="_x0000_t202" hidden="1">
          <a:extLst>
            <a:ext uri="{FF2B5EF4-FFF2-40B4-BE49-F238E27FC236}">
              <a16:creationId xmlns:a16="http://schemas.microsoft.com/office/drawing/2014/main" id="{00000000-0008-0000-0000-00003A2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784" name="_x0000_t202" hidden="1">
          <a:extLst>
            <a:ext uri="{FF2B5EF4-FFF2-40B4-BE49-F238E27FC236}">
              <a16:creationId xmlns:a16="http://schemas.microsoft.com/office/drawing/2014/main" id="{00000000-0008-0000-0000-0000382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782" name="_x0000_t202" hidden="1">
          <a:extLst>
            <a:ext uri="{FF2B5EF4-FFF2-40B4-BE49-F238E27FC236}">
              <a16:creationId xmlns:a16="http://schemas.microsoft.com/office/drawing/2014/main" id="{00000000-0008-0000-0000-0000362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780" name="_x0000_t202" hidden="1">
          <a:extLst>
            <a:ext uri="{FF2B5EF4-FFF2-40B4-BE49-F238E27FC236}">
              <a16:creationId xmlns:a16="http://schemas.microsoft.com/office/drawing/2014/main" id="{00000000-0008-0000-0000-0000342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778" name="_x0000_t202" hidden="1">
          <a:extLst>
            <a:ext uri="{FF2B5EF4-FFF2-40B4-BE49-F238E27FC236}">
              <a16:creationId xmlns:a16="http://schemas.microsoft.com/office/drawing/2014/main" id="{00000000-0008-0000-0000-0000322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776" name="_x0000_t202" hidden="1">
          <a:extLst>
            <a:ext uri="{FF2B5EF4-FFF2-40B4-BE49-F238E27FC236}">
              <a16:creationId xmlns:a16="http://schemas.microsoft.com/office/drawing/2014/main" id="{00000000-0008-0000-0000-0000302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774" name="_x0000_t202" hidden="1">
          <a:extLst>
            <a:ext uri="{FF2B5EF4-FFF2-40B4-BE49-F238E27FC236}">
              <a16:creationId xmlns:a16="http://schemas.microsoft.com/office/drawing/2014/main" id="{00000000-0008-0000-0000-00002E2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772" name="_x0000_t202" hidden="1">
          <a:extLst>
            <a:ext uri="{FF2B5EF4-FFF2-40B4-BE49-F238E27FC236}">
              <a16:creationId xmlns:a16="http://schemas.microsoft.com/office/drawing/2014/main" id="{00000000-0008-0000-0000-00002C2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770" name="_x0000_t202" hidden="1">
          <a:extLst>
            <a:ext uri="{FF2B5EF4-FFF2-40B4-BE49-F238E27FC236}">
              <a16:creationId xmlns:a16="http://schemas.microsoft.com/office/drawing/2014/main" id="{00000000-0008-0000-0000-00002A2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768" name="_x0000_t202" hidden="1">
          <a:extLst>
            <a:ext uri="{FF2B5EF4-FFF2-40B4-BE49-F238E27FC236}">
              <a16:creationId xmlns:a16="http://schemas.microsoft.com/office/drawing/2014/main" id="{00000000-0008-0000-0000-0000282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766" name="_x0000_t202" hidden="1">
          <a:extLst>
            <a:ext uri="{FF2B5EF4-FFF2-40B4-BE49-F238E27FC236}">
              <a16:creationId xmlns:a16="http://schemas.microsoft.com/office/drawing/2014/main" id="{00000000-0008-0000-0000-0000262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764" name="_x0000_t202" hidden="1">
          <a:extLst>
            <a:ext uri="{FF2B5EF4-FFF2-40B4-BE49-F238E27FC236}">
              <a16:creationId xmlns:a16="http://schemas.microsoft.com/office/drawing/2014/main" id="{00000000-0008-0000-0000-0000242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762" name="_x0000_t202" hidden="1">
          <a:extLst>
            <a:ext uri="{FF2B5EF4-FFF2-40B4-BE49-F238E27FC236}">
              <a16:creationId xmlns:a16="http://schemas.microsoft.com/office/drawing/2014/main" id="{00000000-0008-0000-0000-0000222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760" name="_x0000_t202" hidden="1">
          <a:extLst>
            <a:ext uri="{FF2B5EF4-FFF2-40B4-BE49-F238E27FC236}">
              <a16:creationId xmlns:a16="http://schemas.microsoft.com/office/drawing/2014/main" id="{00000000-0008-0000-0000-0000202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758" name="_x0000_t202" hidden="1">
          <a:extLst>
            <a:ext uri="{FF2B5EF4-FFF2-40B4-BE49-F238E27FC236}">
              <a16:creationId xmlns:a16="http://schemas.microsoft.com/office/drawing/2014/main" id="{00000000-0008-0000-0000-00001E2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756" name="_x0000_t202" hidden="1">
          <a:extLst>
            <a:ext uri="{FF2B5EF4-FFF2-40B4-BE49-F238E27FC236}">
              <a16:creationId xmlns:a16="http://schemas.microsoft.com/office/drawing/2014/main" id="{00000000-0008-0000-0000-00001C2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754" name="_x0000_t202" hidden="1">
          <a:extLst>
            <a:ext uri="{FF2B5EF4-FFF2-40B4-BE49-F238E27FC236}">
              <a16:creationId xmlns:a16="http://schemas.microsoft.com/office/drawing/2014/main" id="{00000000-0008-0000-0000-00001A2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752" name="_x0000_t202" hidden="1">
          <a:extLst>
            <a:ext uri="{FF2B5EF4-FFF2-40B4-BE49-F238E27FC236}">
              <a16:creationId xmlns:a16="http://schemas.microsoft.com/office/drawing/2014/main" id="{00000000-0008-0000-0000-0000182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750" name="_x0000_t202" hidden="1">
          <a:extLst>
            <a:ext uri="{FF2B5EF4-FFF2-40B4-BE49-F238E27FC236}">
              <a16:creationId xmlns:a16="http://schemas.microsoft.com/office/drawing/2014/main" id="{00000000-0008-0000-0000-0000162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748" name="_x0000_t202" hidden="1">
          <a:extLst>
            <a:ext uri="{FF2B5EF4-FFF2-40B4-BE49-F238E27FC236}">
              <a16:creationId xmlns:a16="http://schemas.microsoft.com/office/drawing/2014/main" id="{00000000-0008-0000-0000-0000142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746" name="_x0000_t202" hidden="1">
          <a:extLst>
            <a:ext uri="{FF2B5EF4-FFF2-40B4-BE49-F238E27FC236}">
              <a16:creationId xmlns:a16="http://schemas.microsoft.com/office/drawing/2014/main" id="{00000000-0008-0000-0000-0000122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744" name="_x0000_t202" hidden="1">
          <a:extLst>
            <a:ext uri="{FF2B5EF4-FFF2-40B4-BE49-F238E27FC236}">
              <a16:creationId xmlns:a16="http://schemas.microsoft.com/office/drawing/2014/main" id="{00000000-0008-0000-0000-0000102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742" name="_x0000_t202" hidden="1">
          <a:extLst>
            <a:ext uri="{FF2B5EF4-FFF2-40B4-BE49-F238E27FC236}">
              <a16:creationId xmlns:a16="http://schemas.microsoft.com/office/drawing/2014/main" id="{00000000-0008-0000-0000-00000E2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740" name="_x0000_t202" hidden="1">
          <a:extLst>
            <a:ext uri="{FF2B5EF4-FFF2-40B4-BE49-F238E27FC236}">
              <a16:creationId xmlns:a16="http://schemas.microsoft.com/office/drawing/2014/main" id="{00000000-0008-0000-0000-00000C2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738" name="_x0000_t202" hidden="1">
          <a:extLst>
            <a:ext uri="{FF2B5EF4-FFF2-40B4-BE49-F238E27FC236}">
              <a16:creationId xmlns:a16="http://schemas.microsoft.com/office/drawing/2014/main" id="{00000000-0008-0000-0000-00000A2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736" name="_x0000_t202" hidden="1">
          <a:extLst>
            <a:ext uri="{FF2B5EF4-FFF2-40B4-BE49-F238E27FC236}">
              <a16:creationId xmlns:a16="http://schemas.microsoft.com/office/drawing/2014/main" id="{00000000-0008-0000-0000-0000082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734" name="_x0000_t202" hidden="1">
          <a:extLst>
            <a:ext uri="{FF2B5EF4-FFF2-40B4-BE49-F238E27FC236}">
              <a16:creationId xmlns:a16="http://schemas.microsoft.com/office/drawing/2014/main" id="{00000000-0008-0000-0000-0000062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732" name="_x0000_t202" hidden="1">
          <a:extLst>
            <a:ext uri="{FF2B5EF4-FFF2-40B4-BE49-F238E27FC236}">
              <a16:creationId xmlns:a16="http://schemas.microsoft.com/office/drawing/2014/main" id="{00000000-0008-0000-0000-0000042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730" name="_x0000_t202" hidden="1">
          <a:extLst>
            <a:ext uri="{FF2B5EF4-FFF2-40B4-BE49-F238E27FC236}">
              <a16:creationId xmlns:a16="http://schemas.microsoft.com/office/drawing/2014/main" id="{00000000-0008-0000-0000-0000022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728" name="_x0000_t202" hidden="1">
          <a:extLst>
            <a:ext uri="{FF2B5EF4-FFF2-40B4-BE49-F238E27FC236}">
              <a16:creationId xmlns:a16="http://schemas.microsoft.com/office/drawing/2014/main" id="{00000000-0008-0000-0000-0000002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726" name="_x0000_t202" hidden="1">
          <a:extLst>
            <a:ext uri="{FF2B5EF4-FFF2-40B4-BE49-F238E27FC236}">
              <a16:creationId xmlns:a16="http://schemas.microsoft.com/office/drawing/2014/main" id="{00000000-0008-0000-0000-0000FE2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724" name="_x0000_t202" hidden="1">
          <a:extLst>
            <a:ext uri="{FF2B5EF4-FFF2-40B4-BE49-F238E27FC236}">
              <a16:creationId xmlns:a16="http://schemas.microsoft.com/office/drawing/2014/main" id="{00000000-0008-0000-0000-0000FC2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722" name="_x0000_t202" hidden="1">
          <a:extLst>
            <a:ext uri="{FF2B5EF4-FFF2-40B4-BE49-F238E27FC236}">
              <a16:creationId xmlns:a16="http://schemas.microsoft.com/office/drawing/2014/main" id="{00000000-0008-0000-0000-0000FA2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720" name="_x0000_t202" hidden="1">
          <a:extLst>
            <a:ext uri="{FF2B5EF4-FFF2-40B4-BE49-F238E27FC236}">
              <a16:creationId xmlns:a16="http://schemas.microsoft.com/office/drawing/2014/main" id="{00000000-0008-0000-0000-0000F82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718" name="_x0000_t202" hidden="1">
          <a:extLst>
            <a:ext uri="{FF2B5EF4-FFF2-40B4-BE49-F238E27FC236}">
              <a16:creationId xmlns:a16="http://schemas.microsoft.com/office/drawing/2014/main" id="{00000000-0008-0000-0000-0000F62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716" name="_x0000_t202" hidden="1">
          <a:extLst>
            <a:ext uri="{FF2B5EF4-FFF2-40B4-BE49-F238E27FC236}">
              <a16:creationId xmlns:a16="http://schemas.microsoft.com/office/drawing/2014/main" id="{00000000-0008-0000-0000-0000F42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714" name="_x0000_t202" hidden="1">
          <a:extLst>
            <a:ext uri="{FF2B5EF4-FFF2-40B4-BE49-F238E27FC236}">
              <a16:creationId xmlns:a16="http://schemas.microsoft.com/office/drawing/2014/main" id="{00000000-0008-0000-0000-0000F22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712" name="_x0000_t202" hidden="1">
          <a:extLst>
            <a:ext uri="{FF2B5EF4-FFF2-40B4-BE49-F238E27FC236}">
              <a16:creationId xmlns:a16="http://schemas.microsoft.com/office/drawing/2014/main" id="{00000000-0008-0000-0000-0000F02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710" name="_x0000_t202" hidden="1">
          <a:extLst>
            <a:ext uri="{FF2B5EF4-FFF2-40B4-BE49-F238E27FC236}">
              <a16:creationId xmlns:a16="http://schemas.microsoft.com/office/drawing/2014/main" id="{00000000-0008-0000-0000-0000EE2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708" name="_x0000_t202" hidden="1">
          <a:extLst>
            <a:ext uri="{FF2B5EF4-FFF2-40B4-BE49-F238E27FC236}">
              <a16:creationId xmlns:a16="http://schemas.microsoft.com/office/drawing/2014/main" id="{00000000-0008-0000-0000-0000EC2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706" name="_x0000_t202" hidden="1">
          <a:extLst>
            <a:ext uri="{FF2B5EF4-FFF2-40B4-BE49-F238E27FC236}">
              <a16:creationId xmlns:a16="http://schemas.microsoft.com/office/drawing/2014/main" id="{00000000-0008-0000-0000-0000EA2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704" name="_x0000_t202" hidden="1">
          <a:extLst>
            <a:ext uri="{FF2B5EF4-FFF2-40B4-BE49-F238E27FC236}">
              <a16:creationId xmlns:a16="http://schemas.microsoft.com/office/drawing/2014/main" id="{00000000-0008-0000-0000-0000E82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702" name="_x0000_t202" hidden="1">
          <a:extLst>
            <a:ext uri="{FF2B5EF4-FFF2-40B4-BE49-F238E27FC236}">
              <a16:creationId xmlns:a16="http://schemas.microsoft.com/office/drawing/2014/main" id="{00000000-0008-0000-0000-0000E62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700" name="_x0000_t202" hidden="1">
          <a:extLst>
            <a:ext uri="{FF2B5EF4-FFF2-40B4-BE49-F238E27FC236}">
              <a16:creationId xmlns:a16="http://schemas.microsoft.com/office/drawing/2014/main" id="{00000000-0008-0000-0000-0000E42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698" name="_x0000_t202" hidden="1">
          <a:extLst>
            <a:ext uri="{FF2B5EF4-FFF2-40B4-BE49-F238E27FC236}">
              <a16:creationId xmlns:a16="http://schemas.microsoft.com/office/drawing/2014/main" id="{00000000-0008-0000-0000-0000E22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696" name="_x0000_t202" hidden="1">
          <a:extLst>
            <a:ext uri="{FF2B5EF4-FFF2-40B4-BE49-F238E27FC236}">
              <a16:creationId xmlns:a16="http://schemas.microsoft.com/office/drawing/2014/main" id="{00000000-0008-0000-0000-0000E02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694" name="_x0000_t202" hidden="1">
          <a:extLst>
            <a:ext uri="{FF2B5EF4-FFF2-40B4-BE49-F238E27FC236}">
              <a16:creationId xmlns:a16="http://schemas.microsoft.com/office/drawing/2014/main" id="{00000000-0008-0000-0000-0000DE2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692" name="_x0000_t202" hidden="1">
          <a:extLst>
            <a:ext uri="{FF2B5EF4-FFF2-40B4-BE49-F238E27FC236}">
              <a16:creationId xmlns:a16="http://schemas.microsoft.com/office/drawing/2014/main" id="{00000000-0008-0000-0000-0000DC2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690" name="_x0000_t202" hidden="1">
          <a:extLst>
            <a:ext uri="{FF2B5EF4-FFF2-40B4-BE49-F238E27FC236}">
              <a16:creationId xmlns:a16="http://schemas.microsoft.com/office/drawing/2014/main" id="{00000000-0008-0000-0000-0000DA2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688" name="_x0000_t202" hidden="1">
          <a:extLst>
            <a:ext uri="{FF2B5EF4-FFF2-40B4-BE49-F238E27FC236}">
              <a16:creationId xmlns:a16="http://schemas.microsoft.com/office/drawing/2014/main" id="{00000000-0008-0000-0000-0000D82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686" name="_x0000_t202" hidden="1">
          <a:extLst>
            <a:ext uri="{FF2B5EF4-FFF2-40B4-BE49-F238E27FC236}">
              <a16:creationId xmlns:a16="http://schemas.microsoft.com/office/drawing/2014/main" id="{00000000-0008-0000-0000-0000D62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684" name="_x0000_t202" hidden="1">
          <a:extLst>
            <a:ext uri="{FF2B5EF4-FFF2-40B4-BE49-F238E27FC236}">
              <a16:creationId xmlns:a16="http://schemas.microsoft.com/office/drawing/2014/main" id="{00000000-0008-0000-0000-0000D42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682" name="_x0000_t202" hidden="1">
          <a:extLst>
            <a:ext uri="{FF2B5EF4-FFF2-40B4-BE49-F238E27FC236}">
              <a16:creationId xmlns:a16="http://schemas.microsoft.com/office/drawing/2014/main" id="{00000000-0008-0000-0000-0000D22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680" name="_x0000_t202" hidden="1">
          <a:extLst>
            <a:ext uri="{FF2B5EF4-FFF2-40B4-BE49-F238E27FC236}">
              <a16:creationId xmlns:a16="http://schemas.microsoft.com/office/drawing/2014/main" id="{00000000-0008-0000-0000-0000D02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678" name="_x0000_t202" hidden="1">
          <a:extLst>
            <a:ext uri="{FF2B5EF4-FFF2-40B4-BE49-F238E27FC236}">
              <a16:creationId xmlns:a16="http://schemas.microsoft.com/office/drawing/2014/main" id="{00000000-0008-0000-0000-0000CE2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676" name="_x0000_t202" hidden="1">
          <a:extLst>
            <a:ext uri="{FF2B5EF4-FFF2-40B4-BE49-F238E27FC236}">
              <a16:creationId xmlns:a16="http://schemas.microsoft.com/office/drawing/2014/main" id="{00000000-0008-0000-0000-0000CC2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674" name="_x0000_t202" hidden="1">
          <a:extLst>
            <a:ext uri="{FF2B5EF4-FFF2-40B4-BE49-F238E27FC236}">
              <a16:creationId xmlns:a16="http://schemas.microsoft.com/office/drawing/2014/main" id="{00000000-0008-0000-0000-0000CA2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672" name="_x0000_t202" hidden="1">
          <a:extLst>
            <a:ext uri="{FF2B5EF4-FFF2-40B4-BE49-F238E27FC236}">
              <a16:creationId xmlns:a16="http://schemas.microsoft.com/office/drawing/2014/main" id="{00000000-0008-0000-0000-0000C82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670" name="_x0000_t202" hidden="1">
          <a:extLst>
            <a:ext uri="{FF2B5EF4-FFF2-40B4-BE49-F238E27FC236}">
              <a16:creationId xmlns:a16="http://schemas.microsoft.com/office/drawing/2014/main" id="{00000000-0008-0000-0000-0000C62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668" name="_x0000_t202" hidden="1">
          <a:extLst>
            <a:ext uri="{FF2B5EF4-FFF2-40B4-BE49-F238E27FC236}">
              <a16:creationId xmlns:a16="http://schemas.microsoft.com/office/drawing/2014/main" id="{00000000-0008-0000-0000-0000C42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666" name="_x0000_t202" hidden="1">
          <a:extLst>
            <a:ext uri="{FF2B5EF4-FFF2-40B4-BE49-F238E27FC236}">
              <a16:creationId xmlns:a16="http://schemas.microsoft.com/office/drawing/2014/main" id="{00000000-0008-0000-0000-0000C22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664" name="_x0000_t202" hidden="1">
          <a:extLst>
            <a:ext uri="{FF2B5EF4-FFF2-40B4-BE49-F238E27FC236}">
              <a16:creationId xmlns:a16="http://schemas.microsoft.com/office/drawing/2014/main" id="{00000000-0008-0000-0000-0000C02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662" name="_x0000_t202" hidden="1">
          <a:extLst>
            <a:ext uri="{FF2B5EF4-FFF2-40B4-BE49-F238E27FC236}">
              <a16:creationId xmlns:a16="http://schemas.microsoft.com/office/drawing/2014/main" id="{00000000-0008-0000-0000-0000BE2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660" name="_x0000_t202" hidden="1">
          <a:extLst>
            <a:ext uri="{FF2B5EF4-FFF2-40B4-BE49-F238E27FC236}">
              <a16:creationId xmlns:a16="http://schemas.microsoft.com/office/drawing/2014/main" id="{00000000-0008-0000-0000-0000BC2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658" name="_x0000_t202" hidden="1">
          <a:extLst>
            <a:ext uri="{FF2B5EF4-FFF2-40B4-BE49-F238E27FC236}">
              <a16:creationId xmlns:a16="http://schemas.microsoft.com/office/drawing/2014/main" id="{00000000-0008-0000-0000-0000BA2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656" name="_x0000_t202" hidden="1">
          <a:extLst>
            <a:ext uri="{FF2B5EF4-FFF2-40B4-BE49-F238E27FC236}">
              <a16:creationId xmlns:a16="http://schemas.microsoft.com/office/drawing/2014/main" id="{00000000-0008-0000-0000-0000B82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654" name="_x0000_t202" hidden="1">
          <a:extLst>
            <a:ext uri="{FF2B5EF4-FFF2-40B4-BE49-F238E27FC236}">
              <a16:creationId xmlns:a16="http://schemas.microsoft.com/office/drawing/2014/main" id="{00000000-0008-0000-0000-0000B62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652" name="_x0000_t202" hidden="1">
          <a:extLst>
            <a:ext uri="{FF2B5EF4-FFF2-40B4-BE49-F238E27FC236}">
              <a16:creationId xmlns:a16="http://schemas.microsoft.com/office/drawing/2014/main" id="{00000000-0008-0000-0000-0000B42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650" name="_x0000_t202" hidden="1">
          <a:extLst>
            <a:ext uri="{FF2B5EF4-FFF2-40B4-BE49-F238E27FC236}">
              <a16:creationId xmlns:a16="http://schemas.microsoft.com/office/drawing/2014/main" id="{00000000-0008-0000-0000-0000B22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648" name="_x0000_t202" hidden="1">
          <a:extLst>
            <a:ext uri="{FF2B5EF4-FFF2-40B4-BE49-F238E27FC236}">
              <a16:creationId xmlns:a16="http://schemas.microsoft.com/office/drawing/2014/main" id="{00000000-0008-0000-0000-0000B02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646" name="_x0000_t202" hidden="1">
          <a:extLst>
            <a:ext uri="{FF2B5EF4-FFF2-40B4-BE49-F238E27FC236}">
              <a16:creationId xmlns:a16="http://schemas.microsoft.com/office/drawing/2014/main" id="{00000000-0008-0000-0000-0000AE2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644" name="_x0000_t202" hidden="1">
          <a:extLst>
            <a:ext uri="{FF2B5EF4-FFF2-40B4-BE49-F238E27FC236}">
              <a16:creationId xmlns:a16="http://schemas.microsoft.com/office/drawing/2014/main" id="{00000000-0008-0000-0000-0000AC2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642" name="_x0000_t202" hidden="1">
          <a:extLst>
            <a:ext uri="{FF2B5EF4-FFF2-40B4-BE49-F238E27FC236}">
              <a16:creationId xmlns:a16="http://schemas.microsoft.com/office/drawing/2014/main" id="{00000000-0008-0000-0000-0000AA2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640" name="_x0000_t202" hidden="1">
          <a:extLst>
            <a:ext uri="{FF2B5EF4-FFF2-40B4-BE49-F238E27FC236}">
              <a16:creationId xmlns:a16="http://schemas.microsoft.com/office/drawing/2014/main" id="{00000000-0008-0000-0000-0000A82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638" name="_x0000_t202" hidden="1">
          <a:extLst>
            <a:ext uri="{FF2B5EF4-FFF2-40B4-BE49-F238E27FC236}">
              <a16:creationId xmlns:a16="http://schemas.microsoft.com/office/drawing/2014/main" id="{00000000-0008-0000-0000-0000A62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636" name="_x0000_t202" hidden="1">
          <a:extLst>
            <a:ext uri="{FF2B5EF4-FFF2-40B4-BE49-F238E27FC236}">
              <a16:creationId xmlns:a16="http://schemas.microsoft.com/office/drawing/2014/main" id="{00000000-0008-0000-0000-0000A42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634" name="_x0000_t202" hidden="1">
          <a:extLst>
            <a:ext uri="{FF2B5EF4-FFF2-40B4-BE49-F238E27FC236}">
              <a16:creationId xmlns:a16="http://schemas.microsoft.com/office/drawing/2014/main" id="{00000000-0008-0000-0000-0000A22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632" name="_x0000_t202" hidden="1">
          <a:extLst>
            <a:ext uri="{FF2B5EF4-FFF2-40B4-BE49-F238E27FC236}">
              <a16:creationId xmlns:a16="http://schemas.microsoft.com/office/drawing/2014/main" id="{00000000-0008-0000-0000-0000A02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630" name="_x0000_t202" hidden="1">
          <a:extLst>
            <a:ext uri="{FF2B5EF4-FFF2-40B4-BE49-F238E27FC236}">
              <a16:creationId xmlns:a16="http://schemas.microsoft.com/office/drawing/2014/main" id="{00000000-0008-0000-0000-00009E2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628" name="_x0000_t202" hidden="1">
          <a:extLst>
            <a:ext uri="{FF2B5EF4-FFF2-40B4-BE49-F238E27FC236}">
              <a16:creationId xmlns:a16="http://schemas.microsoft.com/office/drawing/2014/main" id="{00000000-0008-0000-0000-00009C2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626" name="_x0000_t202" hidden="1">
          <a:extLst>
            <a:ext uri="{FF2B5EF4-FFF2-40B4-BE49-F238E27FC236}">
              <a16:creationId xmlns:a16="http://schemas.microsoft.com/office/drawing/2014/main" id="{00000000-0008-0000-0000-00009A2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624" name="_x0000_t202" hidden="1">
          <a:extLst>
            <a:ext uri="{FF2B5EF4-FFF2-40B4-BE49-F238E27FC236}">
              <a16:creationId xmlns:a16="http://schemas.microsoft.com/office/drawing/2014/main" id="{00000000-0008-0000-0000-0000982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622" name="_x0000_t202" hidden="1">
          <a:extLst>
            <a:ext uri="{FF2B5EF4-FFF2-40B4-BE49-F238E27FC236}">
              <a16:creationId xmlns:a16="http://schemas.microsoft.com/office/drawing/2014/main" id="{00000000-0008-0000-0000-0000962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620" name="_x0000_t202" hidden="1">
          <a:extLst>
            <a:ext uri="{FF2B5EF4-FFF2-40B4-BE49-F238E27FC236}">
              <a16:creationId xmlns:a16="http://schemas.microsoft.com/office/drawing/2014/main" id="{00000000-0008-0000-0000-0000942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618" name="_x0000_t202" hidden="1">
          <a:extLst>
            <a:ext uri="{FF2B5EF4-FFF2-40B4-BE49-F238E27FC236}">
              <a16:creationId xmlns:a16="http://schemas.microsoft.com/office/drawing/2014/main" id="{00000000-0008-0000-0000-0000922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616" name="_x0000_t202" hidden="1">
          <a:extLst>
            <a:ext uri="{FF2B5EF4-FFF2-40B4-BE49-F238E27FC236}">
              <a16:creationId xmlns:a16="http://schemas.microsoft.com/office/drawing/2014/main" id="{00000000-0008-0000-0000-0000902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614" name="_x0000_t202" hidden="1">
          <a:extLst>
            <a:ext uri="{FF2B5EF4-FFF2-40B4-BE49-F238E27FC236}">
              <a16:creationId xmlns:a16="http://schemas.microsoft.com/office/drawing/2014/main" id="{00000000-0008-0000-0000-00008E2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612" name="_x0000_t202" hidden="1">
          <a:extLst>
            <a:ext uri="{FF2B5EF4-FFF2-40B4-BE49-F238E27FC236}">
              <a16:creationId xmlns:a16="http://schemas.microsoft.com/office/drawing/2014/main" id="{00000000-0008-0000-0000-00008C2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610" name="_x0000_t202" hidden="1">
          <a:extLst>
            <a:ext uri="{FF2B5EF4-FFF2-40B4-BE49-F238E27FC236}">
              <a16:creationId xmlns:a16="http://schemas.microsoft.com/office/drawing/2014/main" id="{00000000-0008-0000-0000-00008A2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608" name="_x0000_t202" hidden="1">
          <a:extLst>
            <a:ext uri="{FF2B5EF4-FFF2-40B4-BE49-F238E27FC236}">
              <a16:creationId xmlns:a16="http://schemas.microsoft.com/office/drawing/2014/main" id="{00000000-0008-0000-0000-0000882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606" name="_x0000_t202" hidden="1">
          <a:extLst>
            <a:ext uri="{FF2B5EF4-FFF2-40B4-BE49-F238E27FC236}">
              <a16:creationId xmlns:a16="http://schemas.microsoft.com/office/drawing/2014/main" id="{00000000-0008-0000-0000-0000862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604" name="_x0000_t202" hidden="1">
          <a:extLst>
            <a:ext uri="{FF2B5EF4-FFF2-40B4-BE49-F238E27FC236}">
              <a16:creationId xmlns:a16="http://schemas.microsoft.com/office/drawing/2014/main" id="{00000000-0008-0000-0000-0000842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602" name="_x0000_t202" hidden="1">
          <a:extLst>
            <a:ext uri="{FF2B5EF4-FFF2-40B4-BE49-F238E27FC236}">
              <a16:creationId xmlns:a16="http://schemas.microsoft.com/office/drawing/2014/main" id="{00000000-0008-0000-0000-0000822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600" name="_x0000_t202" hidden="1">
          <a:extLst>
            <a:ext uri="{FF2B5EF4-FFF2-40B4-BE49-F238E27FC236}">
              <a16:creationId xmlns:a16="http://schemas.microsoft.com/office/drawing/2014/main" id="{00000000-0008-0000-0000-0000802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598" name="_x0000_t202" hidden="1">
          <a:extLst>
            <a:ext uri="{FF2B5EF4-FFF2-40B4-BE49-F238E27FC236}">
              <a16:creationId xmlns:a16="http://schemas.microsoft.com/office/drawing/2014/main" id="{00000000-0008-0000-0000-00007E2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596" name="_x0000_t202" hidden="1">
          <a:extLst>
            <a:ext uri="{FF2B5EF4-FFF2-40B4-BE49-F238E27FC236}">
              <a16:creationId xmlns:a16="http://schemas.microsoft.com/office/drawing/2014/main" id="{00000000-0008-0000-0000-00007C2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594" name="_x0000_t202" hidden="1">
          <a:extLst>
            <a:ext uri="{FF2B5EF4-FFF2-40B4-BE49-F238E27FC236}">
              <a16:creationId xmlns:a16="http://schemas.microsoft.com/office/drawing/2014/main" id="{00000000-0008-0000-0000-00007A2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592" name="_x0000_t202" hidden="1">
          <a:extLst>
            <a:ext uri="{FF2B5EF4-FFF2-40B4-BE49-F238E27FC236}">
              <a16:creationId xmlns:a16="http://schemas.microsoft.com/office/drawing/2014/main" id="{00000000-0008-0000-0000-0000782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590" name="_x0000_t202" hidden="1">
          <a:extLst>
            <a:ext uri="{FF2B5EF4-FFF2-40B4-BE49-F238E27FC236}">
              <a16:creationId xmlns:a16="http://schemas.microsoft.com/office/drawing/2014/main" id="{00000000-0008-0000-0000-0000762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588" name="_x0000_t202" hidden="1">
          <a:extLst>
            <a:ext uri="{FF2B5EF4-FFF2-40B4-BE49-F238E27FC236}">
              <a16:creationId xmlns:a16="http://schemas.microsoft.com/office/drawing/2014/main" id="{00000000-0008-0000-0000-0000742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586" name="_x0000_t202" hidden="1">
          <a:extLst>
            <a:ext uri="{FF2B5EF4-FFF2-40B4-BE49-F238E27FC236}">
              <a16:creationId xmlns:a16="http://schemas.microsoft.com/office/drawing/2014/main" id="{00000000-0008-0000-0000-0000722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584" name="_x0000_t202" hidden="1">
          <a:extLst>
            <a:ext uri="{FF2B5EF4-FFF2-40B4-BE49-F238E27FC236}">
              <a16:creationId xmlns:a16="http://schemas.microsoft.com/office/drawing/2014/main" id="{00000000-0008-0000-0000-0000702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582" name="_x0000_t202" hidden="1">
          <a:extLst>
            <a:ext uri="{FF2B5EF4-FFF2-40B4-BE49-F238E27FC236}">
              <a16:creationId xmlns:a16="http://schemas.microsoft.com/office/drawing/2014/main" id="{00000000-0008-0000-0000-00006E2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580" name="_x0000_t202" hidden="1">
          <a:extLst>
            <a:ext uri="{FF2B5EF4-FFF2-40B4-BE49-F238E27FC236}">
              <a16:creationId xmlns:a16="http://schemas.microsoft.com/office/drawing/2014/main" id="{00000000-0008-0000-0000-00006C2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578" name="_x0000_t202" hidden="1">
          <a:extLst>
            <a:ext uri="{FF2B5EF4-FFF2-40B4-BE49-F238E27FC236}">
              <a16:creationId xmlns:a16="http://schemas.microsoft.com/office/drawing/2014/main" id="{00000000-0008-0000-0000-00006A2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576" name="_x0000_t202" hidden="1">
          <a:extLst>
            <a:ext uri="{FF2B5EF4-FFF2-40B4-BE49-F238E27FC236}">
              <a16:creationId xmlns:a16="http://schemas.microsoft.com/office/drawing/2014/main" id="{00000000-0008-0000-0000-0000682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574" name="_x0000_t202" hidden="1">
          <a:extLst>
            <a:ext uri="{FF2B5EF4-FFF2-40B4-BE49-F238E27FC236}">
              <a16:creationId xmlns:a16="http://schemas.microsoft.com/office/drawing/2014/main" id="{00000000-0008-0000-0000-0000662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572" name="_x0000_t202" hidden="1">
          <a:extLst>
            <a:ext uri="{FF2B5EF4-FFF2-40B4-BE49-F238E27FC236}">
              <a16:creationId xmlns:a16="http://schemas.microsoft.com/office/drawing/2014/main" id="{00000000-0008-0000-0000-0000642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570" name="_x0000_t202" hidden="1">
          <a:extLst>
            <a:ext uri="{FF2B5EF4-FFF2-40B4-BE49-F238E27FC236}">
              <a16:creationId xmlns:a16="http://schemas.microsoft.com/office/drawing/2014/main" id="{00000000-0008-0000-0000-0000622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568" name="_x0000_t202" hidden="1">
          <a:extLst>
            <a:ext uri="{FF2B5EF4-FFF2-40B4-BE49-F238E27FC236}">
              <a16:creationId xmlns:a16="http://schemas.microsoft.com/office/drawing/2014/main" id="{00000000-0008-0000-0000-0000602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566" name="_x0000_t202" hidden="1">
          <a:extLst>
            <a:ext uri="{FF2B5EF4-FFF2-40B4-BE49-F238E27FC236}">
              <a16:creationId xmlns:a16="http://schemas.microsoft.com/office/drawing/2014/main" id="{00000000-0008-0000-0000-00005E2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564" name="_x0000_t202" hidden="1">
          <a:extLst>
            <a:ext uri="{FF2B5EF4-FFF2-40B4-BE49-F238E27FC236}">
              <a16:creationId xmlns:a16="http://schemas.microsoft.com/office/drawing/2014/main" id="{00000000-0008-0000-0000-00005C2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562" name="_x0000_t202" hidden="1">
          <a:extLst>
            <a:ext uri="{FF2B5EF4-FFF2-40B4-BE49-F238E27FC236}">
              <a16:creationId xmlns:a16="http://schemas.microsoft.com/office/drawing/2014/main" id="{00000000-0008-0000-0000-00005A2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560" name="_x0000_t202" hidden="1">
          <a:extLst>
            <a:ext uri="{FF2B5EF4-FFF2-40B4-BE49-F238E27FC236}">
              <a16:creationId xmlns:a16="http://schemas.microsoft.com/office/drawing/2014/main" id="{00000000-0008-0000-0000-0000582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558" name="_x0000_t202" hidden="1">
          <a:extLst>
            <a:ext uri="{FF2B5EF4-FFF2-40B4-BE49-F238E27FC236}">
              <a16:creationId xmlns:a16="http://schemas.microsoft.com/office/drawing/2014/main" id="{00000000-0008-0000-0000-0000562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556" name="_x0000_t202" hidden="1">
          <a:extLst>
            <a:ext uri="{FF2B5EF4-FFF2-40B4-BE49-F238E27FC236}">
              <a16:creationId xmlns:a16="http://schemas.microsoft.com/office/drawing/2014/main" id="{00000000-0008-0000-0000-0000542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554" name="_x0000_t202" hidden="1">
          <a:extLst>
            <a:ext uri="{FF2B5EF4-FFF2-40B4-BE49-F238E27FC236}">
              <a16:creationId xmlns:a16="http://schemas.microsoft.com/office/drawing/2014/main" id="{00000000-0008-0000-0000-0000522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552" name="_x0000_t202" hidden="1">
          <a:extLst>
            <a:ext uri="{FF2B5EF4-FFF2-40B4-BE49-F238E27FC236}">
              <a16:creationId xmlns:a16="http://schemas.microsoft.com/office/drawing/2014/main" id="{00000000-0008-0000-0000-0000502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550" name="_x0000_t202" hidden="1">
          <a:extLst>
            <a:ext uri="{FF2B5EF4-FFF2-40B4-BE49-F238E27FC236}">
              <a16:creationId xmlns:a16="http://schemas.microsoft.com/office/drawing/2014/main" id="{00000000-0008-0000-0000-00004E2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548" name="_x0000_t202" hidden="1">
          <a:extLst>
            <a:ext uri="{FF2B5EF4-FFF2-40B4-BE49-F238E27FC236}">
              <a16:creationId xmlns:a16="http://schemas.microsoft.com/office/drawing/2014/main" id="{00000000-0008-0000-0000-00004C2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546" name="_x0000_t202" hidden="1">
          <a:extLst>
            <a:ext uri="{FF2B5EF4-FFF2-40B4-BE49-F238E27FC236}">
              <a16:creationId xmlns:a16="http://schemas.microsoft.com/office/drawing/2014/main" id="{00000000-0008-0000-0000-00004A2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544" name="_x0000_t202" hidden="1">
          <a:extLst>
            <a:ext uri="{FF2B5EF4-FFF2-40B4-BE49-F238E27FC236}">
              <a16:creationId xmlns:a16="http://schemas.microsoft.com/office/drawing/2014/main" id="{00000000-0008-0000-0000-0000482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542" name="_x0000_t202" hidden="1">
          <a:extLst>
            <a:ext uri="{FF2B5EF4-FFF2-40B4-BE49-F238E27FC236}">
              <a16:creationId xmlns:a16="http://schemas.microsoft.com/office/drawing/2014/main" id="{00000000-0008-0000-0000-0000462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540" name="_x0000_t202" hidden="1">
          <a:extLst>
            <a:ext uri="{FF2B5EF4-FFF2-40B4-BE49-F238E27FC236}">
              <a16:creationId xmlns:a16="http://schemas.microsoft.com/office/drawing/2014/main" id="{00000000-0008-0000-0000-0000442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538" name="_x0000_t202" hidden="1">
          <a:extLst>
            <a:ext uri="{FF2B5EF4-FFF2-40B4-BE49-F238E27FC236}">
              <a16:creationId xmlns:a16="http://schemas.microsoft.com/office/drawing/2014/main" id="{00000000-0008-0000-0000-0000422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536" name="_x0000_t202" hidden="1">
          <a:extLst>
            <a:ext uri="{FF2B5EF4-FFF2-40B4-BE49-F238E27FC236}">
              <a16:creationId xmlns:a16="http://schemas.microsoft.com/office/drawing/2014/main" id="{00000000-0008-0000-0000-0000402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534" name="_x0000_t202" hidden="1">
          <a:extLst>
            <a:ext uri="{FF2B5EF4-FFF2-40B4-BE49-F238E27FC236}">
              <a16:creationId xmlns:a16="http://schemas.microsoft.com/office/drawing/2014/main" id="{00000000-0008-0000-0000-00003E2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532" name="_x0000_t202" hidden="1">
          <a:extLst>
            <a:ext uri="{FF2B5EF4-FFF2-40B4-BE49-F238E27FC236}">
              <a16:creationId xmlns:a16="http://schemas.microsoft.com/office/drawing/2014/main" id="{00000000-0008-0000-0000-00003C2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530" name="_x0000_t202" hidden="1">
          <a:extLst>
            <a:ext uri="{FF2B5EF4-FFF2-40B4-BE49-F238E27FC236}">
              <a16:creationId xmlns:a16="http://schemas.microsoft.com/office/drawing/2014/main" id="{00000000-0008-0000-0000-00003A2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528" name="_x0000_t202" hidden="1">
          <a:extLst>
            <a:ext uri="{FF2B5EF4-FFF2-40B4-BE49-F238E27FC236}">
              <a16:creationId xmlns:a16="http://schemas.microsoft.com/office/drawing/2014/main" id="{00000000-0008-0000-0000-0000382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526" name="_x0000_t202" hidden="1">
          <a:extLst>
            <a:ext uri="{FF2B5EF4-FFF2-40B4-BE49-F238E27FC236}">
              <a16:creationId xmlns:a16="http://schemas.microsoft.com/office/drawing/2014/main" id="{00000000-0008-0000-0000-0000362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524" name="_x0000_t202" hidden="1">
          <a:extLst>
            <a:ext uri="{FF2B5EF4-FFF2-40B4-BE49-F238E27FC236}">
              <a16:creationId xmlns:a16="http://schemas.microsoft.com/office/drawing/2014/main" id="{00000000-0008-0000-0000-0000342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522" name="_x0000_t202" hidden="1">
          <a:extLst>
            <a:ext uri="{FF2B5EF4-FFF2-40B4-BE49-F238E27FC236}">
              <a16:creationId xmlns:a16="http://schemas.microsoft.com/office/drawing/2014/main" id="{00000000-0008-0000-0000-0000322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520" name="_x0000_t202" hidden="1">
          <a:extLst>
            <a:ext uri="{FF2B5EF4-FFF2-40B4-BE49-F238E27FC236}">
              <a16:creationId xmlns:a16="http://schemas.microsoft.com/office/drawing/2014/main" id="{00000000-0008-0000-0000-0000302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518" name="_x0000_t202" hidden="1">
          <a:extLst>
            <a:ext uri="{FF2B5EF4-FFF2-40B4-BE49-F238E27FC236}">
              <a16:creationId xmlns:a16="http://schemas.microsoft.com/office/drawing/2014/main" id="{00000000-0008-0000-0000-00002E2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516" name="_x0000_t202" hidden="1">
          <a:extLst>
            <a:ext uri="{FF2B5EF4-FFF2-40B4-BE49-F238E27FC236}">
              <a16:creationId xmlns:a16="http://schemas.microsoft.com/office/drawing/2014/main" id="{00000000-0008-0000-0000-00002C2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514" name="_x0000_t202" hidden="1">
          <a:extLst>
            <a:ext uri="{FF2B5EF4-FFF2-40B4-BE49-F238E27FC236}">
              <a16:creationId xmlns:a16="http://schemas.microsoft.com/office/drawing/2014/main" id="{00000000-0008-0000-0000-00002A2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512" name="_x0000_t202" hidden="1">
          <a:extLst>
            <a:ext uri="{FF2B5EF4-FFF2-40B4-BE49-F238E27FC236}">
              <a16:creationId xmlns:a16="http://schemas.microsoft.com/office/drawing/2014/main" id="{00000000-0008-0000-0000-0000282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510" name="_x0000_t202" hidden="1">
          <a:extLst>
            <a:ext uri="{FF2B5EF4-FFF2-40B4-BE49-F238E27FC236}">
              <a16:creationId xmlns:a16="http://schemas.microsoft.com/office/drawing/2014/main" id="{00000000-0008-0000-0000-0000262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508" name="_x0000_t202" hidden="1">
          <a:extLst>
            <a:ext uri="{FF2B5EF4-FFF2-40B4-BE49-F238E27FC236}">
              <a16:creationId xmlns:a16="http://schemas.microsoft.com/office/drawing/2014/main" id="{00000000-0008-0000-0000-0000242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506" name="_x0000_t202" hidden="1">
          <a:extLst>
            <a:ext uri="{FF2B5EF4-FFF2-40B4-BE49-F238E27FC236}">
              <a16:creationId xmlns:a16="http://schemas.microsoft.com/office/drawing/2014/main" id="{00000000-0008-0000-0000-0000222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504" name="_x0000_t202" hidden="1">
          <a:extLst>
            <a:ext uri="{FF2B5EF4-FFF2-40B4-BE49-F238E27FC236}">
              <a16:creationId xmlns:a16="http://schemas.microsoft.com/office/drawing/2014/main" id="{00000000-0008-0000-0000-0000202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502" name="_x0000_t202" hidden="1">
          <a:extLst>
            <a:ext uri="{FF2B5EF4-FFF2-40B4-BE49-F238E27FC236}">
              <a16:creationId xmlns:a16="http://schemas.microsoft.com/office/drawing/2014/main" id="{00000000-0008-0000-0000-00001E2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500" name="_x0000_t202" hidden="1">
          <a:extLst>
            <a:ext uri="{FF2B5EF4-FFF2-40B4-BE49-F238E27FC236}">
              <a16:creationId xmlns:a16="http://schemas.microsoft.com/office/drawing/2014/main" id="{00000000-0008-0000-0000-00001C2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498" name="_x0000_t202" hidden="1">
          <a:extLst>
            <a:ext uri="{FF2B5EF4-FFF2-40B4-BE49-F238E27FC236}">
              <a16:creationId xmlns:a16="http://schemas.microsoft.com/office/drawing/2014/main" id="{00000000-0008-0000-0000-00001A2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496" name="_x0000_t202" hidden="1">
          <a:extLst>
            <a:ext uri="{FF2B5EF4-FFF2-40B4-BE49-F238E27FC236}">
              <a16:creationId xmlns:a16="http://schemas.microsoft.com/office/drawing/2014/main" id="{00000000-0008-0000-0000-0000182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494" name="_x0000_t202" hidden="1">
          <a:extLst>
            <a:ext uri="{FF2B5EF4-FFF2-40B4-BE49-F238E27FC236}">
              <a16:creationId xmlns:a16="http://schemas.microsoft.com/office/drawing/2014/main" id="{00000000-0008-0000-0000-0000162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492" name="_x0000_t202" hidden="1">
          <a:extLst>
            <a:ext uri="{FF2B5EF4-FFF2-40B4-BE49-F238E27FC236}">
              <a16:creationId xmlns:a16="http://schemas.microsoft.com/office/drawing/2014/main" id="{00000000-0008-0000-0000-0000142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490" name="_x0000_t202" hidden="1">
          <a:extLst>
            <a:ext uri="{FF2B5EF4-FFF2-40B4-BE49-F238E27FC236}">
              <a16:creationId xmlns:a16="http://schemas.microsoft.com/office/drawing/2014/main" id="{00000000-0008-0000-0000-0000122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488" name="_x0000_t202" hidden="1">
          <a:extLst>
            <a:ext uri="{FF2B5EF4-FFF2-40B4-BE49-F238E27FC236}">
              <a16:creationId xmlns:a16="http://schemas.microsoft.com/office/drawing/2014/main" id="{00000000-0008-0000-0000-0000102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486" name="_x0000_t202" hidden="1">
          <a:extLst>
            <a:ext uri="{FF2B5EF4-FFF2-40B4-BE49-F238E27FC236}">
              <a16:creationId xmlns:a16="http://schemas.microsoft.com/office/drawing/2014/main" id="{00000000-0008-0000-0000-00000E2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484" name="_x0000_t202" hidden="1">
          <a:extLst>
            <a:ext uri="{FF2B5EF4-FFF2-40B4-BE49-F238E27FC236}">
              <a16:creationId xmlns:a16="http://schemas.microsoft.com/office/drawing/2014/main" id="{00000000-0008-0000-0000-00000C2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482" name="_x0000_t202" hidden="1">
          <a:extLst>
            <a:ext uri="{FF2B5EF4-FFF2-40B4-BE49-F238E27FC236}">
              <a16:creationId xmlns:a16="http://schemas.microsoft.com/office/drawing/2014/main" id="{00000000-0008-0000-0000-00000A2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480" name="_x0000_t202" hidden="1">
          <a:extLst>
            <a:ext uri="{FF2B5EF4-FFF2-40B4-BE49-F238E27FC236}">
              <a16:creationId xmlns:a16="http://schemas.microsoft.com/office/drawing/2014/main" id="{00000000-0008-0000-0000-0000082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478" name="_x0000_t202" hidden="1">
          <a:extLst>
            <a:ext uri="{FF2B5EF4-FFF2-40B4-BE49-F238E27FC236}">
              <a16:creationId xmlns:a16="http://schemas.microsoft.com/office/drawing/2014/main" id="{00000000-0008-0000-0000-0000062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476" name="_x0000_t202" hidden="1">
          <a:extLst>
            <a:ext uri="{FF2B5EF4-FFF2-40B4-BE49-F238E27FC236}">
              <a16:creationId xmlns:a16="http://schemas.microsoft.com/office/drawing/2014/main" id="{00000000-0008-0000-0000-0000042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474" name="_x0000_t202" hidden="1">
          <a:extLst>
            <a:ext uri="{FF2B5EF4-FFF2-40B4-BE49-F238E27FC236}">
              <a16:creationId xmlns:a16="http://schemas.microsoft.com/office/drawing/2014/main" id="{00000000-0008-0000-0000-0000022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472" name="_x0000_t202" hidden="1">
          <a:extLst>
            <a:ext uri="{FF2B5EF4-FFF2-40B4-BE49-F238E27FC236}">
              <a16:creationId xmlns:a16="http://schemas.microsoft.com/office/drawing/2014/main" id="{00000000-0008-0000-0000-0000002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470" name="_x0000_t202" hidden="1">
          <a:extLst>
            <a:ext uri="{FF2B5EF4-FFF2-40B4-BE49-F238E27FC236}">
              <a16:creationId xmlns:a16="http://schemas.microsoft.com/office/drawing/2014/main" id="{00000000-0008-0000-0000-0000FE2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468" name="_x0000_t202" hidden="1">
          <a:extLst>
            <a:ext uri="{FF2B5EF4-FFF2-40B4-BE49-F238E27FC236}">
              <a16:creationId xmlns:a16="http://schemas.microsoft.com/office/drawing/2014/main" id="{00000000-0008-0000-0000-0000FC2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466" name="_x0000_t202" hidden="1">
          <a:extLst>
            <a:ext uri="{FF2B5EF4-FFF2-40B4-BE49-F238E27FC236}">
              <a16:creationId xmlns:a16="http://schemas.microsoft.com/office/drawing/2014/main" id="{00000000-0008-0000-0000-0000FA2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464" name="_x0000_t202" hidden="1">
          <a:extLst>
            <a:ext uri="{FF2B5EF4-FFF2-40B4-BE49-F238E27FC236}">
              <a16:creationId xmlns:a16="http://schemas.microsoft.com/office/drawing/2014/main" id="{00000000-0008-0000-0000-0000F82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462" name="_x0000_t202" hidden="1">
          <a:extLst>
            <a:ext uri="{FF2B5EF4-FFF2-40B4-BE49-F238E27FC236}">
              <a16:creationId xmlns:a16="http://schemas.microsoft.com/office/drawing/2014/main" id="{00000000-0008-0000-0000-0000F62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460" name="_x0000_t202" hidden="1">
          <a:extLst>
            <a:ext uri="{FF2B5EF4-FFF2-40B4-BE49-F238E27FC236}">
              <a16:creationId xmlns:a16="http://schemas.microsoft.com/office/drawing/2014/main" id="{00000000-0008-0000-0000-0000F42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458" name="_x0000_t202" hidden="1">
          <a:extLst>
            <a:ext uri="{FF2B5EF4-FFF2-40B4-BE49-F238E27FC236}">
              <a16:creationId xmlns:a16="http://schemas.microsoft.com/office/drawing/2014/main" id="{00000000-0008-0000-0000-0000F22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456" name="_x0000_t202" hidden="1">
          <a:extLst>
            <a:ext uri="{FF2B5EF4-FFF2-40B4-BE49-F238E27FC236}">
              <a16:creationId xmlns:a16="http://schemas.microsoft.com/office/drawing/2014/main" id="{00000000-0008-0000-0000-0000F02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454" name="_x0000_t202" hidden="1">
          <a:extLst>
            <a:ext uri="{FF2B5EF4-FFF2-40B4-BE49-F238E27FC236}">
              <a16:creationId xmlns:a16="http://schemas.microsoft.com/office/drawing/2014/main" id="{00000000-0008-0000-0000-0000EE2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452" name="_x0000_t202" hidden="1">
          <a:extLst>
            <a:ext uri="{FF2B5EF4-FFF2-40B4-BE49-F238E27FC236}">
              <a16:creationId xmlns:a16="http://schemas.microsoft.com/office/drawing/2014/main" id="{00000000-0008-0000-0000-0000EC2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450" name="_x0000_t202" hidden="1">
          <a:extLst>
            <a:ext uri="{FF2B5EF4-FFF2-40B4-BE49-F238E27FC236}">
              <a16:creationId xmlns:a16="http://schemas.microsoft.com/office/drawing/2014/main" id="{00000000-0008-0000-0000-0000EA2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448" name="_x0000_t202" hidden="1">
          <a:extLst>
            <a:ext uri="{FF2B5EF4-FFF2-40B4-BE49-F238E27FC236}">
              <a16:creationId xmlns:a16="http://schemas.microsoft.com/office/drawing/2014/main" id="{00000000-0008-0000-0000-0000E82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446" name="_x0000_t202" hidden="1">
          <a:extLst>
            <a:ext uri="{FF2B5EF4-FFF2-40B4-BE49-F238E27FC236}">
              <a16:creationId xmlns:a16="http://schemas.microsoft.com/office/drawing/2014/main" id="{00000000-0008-0000-0000-0000E62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444" name="_x0000_t202" hidden="1">
          <a:extLst>
            <a:ext uri="{FF2B5EF4-FFF2-40B4-BE49-F238E27FC236}">
              <a16:creationId xmlns:a16="http://schemas.microsoft.com/office/drawing/2014/main" id="{00000000-0008-0000-0000-0000E42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442" name="_x0000_t202" hidden="1">
          <a:extLst>
            <a:ext uri="{FF2B5EF4-FFF2-40B4-BE49-F238E27FC236}">
              <a16:creationId xmlns:a16="http://schemas.microsoft.com/office/drawing/2014/main" id="{00000000-0008-0000-0000-0000E22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440" name="_x0000_t202" hidden="1">
          <a:extLst>
            <a:ext uri="{FF2B5EF4-FFF2-40B4-BE49-F238E27FC236}">
              <a16:creationId xmlns:a16="http://schemas.microsoft.com/office/drawing/2014/main" id="{00000000-0008-0000-0000-0000E02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438" name="_x0000_t202" hidden="1">
          <a:extLst>
            <a:ext uri="{FF2B5EF4-FFF2-40B4-BE49-F238E27FC236}">
              <a16:creationId xmlns:a16="http://schemas.microsoft.com/office/drawing/2014/main" id="{00000000-0008-0000-0000-0000DE2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436" name="_x0000_t202" hidden="1">
          <a:extLst>
            <a:ext uri="{FF2B5EF4-FFF2-40B4-BE49-F238E27FC236}">
              <a16:creationId xmlns:a16="http://schemas.microsoft.com/office/drawing/2014/main" id="{00000000-0008-0000-0000-0000DC2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434" name="_x0000_t202" hidden="1">
          <a:extLst>
            <a:ext uri="{FF2B5EF4-FFF2-40B4-BE49-F238E27FC236}">
              <a16:creationId xmlns:a16="http://schemas.microsoft.com/office/drawing/2014/main" id="{00000000-0008-0000-0000-0000DA2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432" name="_x0000_t202" hidden="1">
          <a:extLst>
            <a:ext uri="{FF2B5EF4-FFF2-40B4-BE49-F238E27FC236}">
              <a16:creationId xmlns:a16="http://schemas.microsoft.com/office/drawing/2014/main" id="{00000000-0008-0000-0000-0000D82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430" name="_x0000_t202" hidden="1">
          <a:extLst>
            <a:ext uri="{FF2B5EF4-FFF2-40B4-BE49-F238E27FC236}">
              <a16:creationId xmlns:a16="http://schemas.microsoft.com/office/drawing/2014/main" id="{00000000-0008-0000-0000-0000D62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428" name="_x0000_t202" hidden="1">
          <a:extLst>
            <a:ext uri="{FF2B5EF4-FFF2-40B4-BE49-F238E27FC236}">
              <a16:creationId xmlns:a16="http://schemas.microsoft.com/office/drawing/2014/main" id="{00000000-0008-0000-0000-0000D42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426" name="_x0000_t202" hidden="1">
          <a:extLst>
            <a:ext uri="{FF2B5EF4-FFF2-40B4-BE49-F238E27FC236}">
              <a16:creationId xmlns:a16="http://schemas.microsoft.com/office/drawing/2014/main" id="{00000000-0008-0000-0000-0000D22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424" name="_x0000_t202" hidden="1">
          <a:extLst>
            <a:ext uri="{FF2B5EF4-FFF2-40B4-BE49-F238E27FC236}">
              <a16:creationId xmlns:a16="http://schemas.microsoft.com/office/drawing/2014/main" id="{00000000-0008-0000-0000-0000D02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422" name="_x0000_t202" hidden="1">
          <a:extLst>
            <a:ext uri="{FF2B5EF4-FFF2-40B4-BE49-F238E27FC236}">
              <a16:creationId xmlns:a16="http://schemas.microsoft.com/office/drawing/2014/main" id="{00000000-0008-0000-0000-0000CE2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420" name="_x0000_t202" hidden="1">
          <a:extLst>
            <a:ext uri="{FF2B5EF4-FFF2-40B4-BE49-F238E27FC236}">
              <a16:creationId xmlns:a16="http://schemas.microsoft.com/office/drawing/2014/main" id="{00000000-0008-0000-0000-0000CC2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418" name="_x0000_t202" hidden="1">
          <a:extLst>
            <a:ext uri="{FF2B5EF4-FFF2-40B4-BE49-F238E27FC236}">
              <a16:creationId xmlns:a16="http://schemas.microsoft.com/office/drawing/2014/main" id="{00000000-0008-0000-0000-0000CA2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416" name="_x0000_t202" hidden="1">
          <a:extLst>
            <a:ext uri="{FF2B5EF4-FFF2-40B4-BE49-F238E27FC236}">
              <a16:creationId xmlns:a16="http://schemas.microsoft.com/office/drawing/2014/main" id="{00000000-0008-0000-0000-0000C82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414" name="_x0000_t202" hidden="1">
          <a:extLst>
            <a:ext uri="{FF2B5EF4-FFF2-40B4-BE49-F238E27FC236}">
              <a16:creationId xmlns:a16="http://schemas.microsoft.com/office/drawing/2014/main" id="{00000000-0008-0000-0000-0000C62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412" name="_x0000_t202" hidden="1">
          <a:extLst>
            <a:ext uri="{FF2B5EF4-FFF2-40B4-BE49-F238E27FC236}">
              <a16:creationId xmlns:a16="http://schemas.microsoft.com/office/drawing/2014/main" id="{00000000-0008-0000-0000-0000C42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410" name="_x0000_t202" hidden="1">
          <a:extLst>
            <a:ext uri="{FF2B5EF4-FFF2-40B4-BE49-F238E27FC236}">
              <a16:creationId xmlns:a16="http://schemas.microsoft.com/office/drawing/2014/main" id="{00000000-0008-0000-0000-0000C22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408" name="_x0000_t202" hidden="1">
          <a:extLst>
            <a:ext uri="{FF2B5EF4-FFF2-40B4-BE49-F238E27FC236}">
              <a16:creationId xmlns:a16="http://schemas.microsoft.com/office/drawing/2014/main" id="{00000000-0008-0000-0000-0000C02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406" name="_x0000_t202" hidden="1">
          <a:extLst>
            <a:ext uri="{FF2B5EF4-FFF2-40B4-BE49-F238E27FC236}">
              <a16:creationId xmlns:a16="http://schemas.microsoft.com/office/drawing/2014/main" id="{00000000-0008-0000-0000-0000BE2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404" name="_x0000_t202" hidden="1">
          <a:extLst>
            <a:ext uri="{FF2B5EF4-FFF2-40B4-BE49-F238E27FC236}">
              <a16:creationId xmlns:a16="http://schemas.microsoft.com/office/drawing/2014/main" id="{00000000-0008-0000-0000-0000BC2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402" name="_x0000_t202" hidden="1">
          <a:extLst>
            <a:ext uri="{FF2B5EF4-FFF2-40B4-BE49-F238E27FC236}">
              <a16:creationId xmlns:a16="http://schemas.microsoft.com/office/drawing/2014/main" id="{00000000-0008-0000-0000-0000BA2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400" name="_x0000_t202" hidden="1">
          <a:extLst>
            <a:ext uri="{FF2B5EF4-FFF2-40B4-BE49-F238E27FC236}">
              <a16:creationId xmlns:a16="http://schemas.microsoft.com/office/drawing/2014/main" id="{00000000-0008-0000-0000-0000B82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398" name="_x0000_t202" hidden="1">
          <a:extLst>
            <a:ext uri="{FF2B5EF4-FFF2-40B4-BE49-F238E27FC236}">
              <a16:creationId xmlns:a16="http://schemas.microsoft.com/office/drawing/2014/main" id="{00000000-0008-0000-0000-0000B62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396" name="_x0000_t202" hidden="1">
          <a:extLst>
            <a:ext uri="{FF2B5EF4-FFF2-40B4-BE49-F238E27FC236}">
              <a16:creationId xmlns:a16="http://schemas.microsoft.com/office/drawing/2014/main" id="{00000000-0008-0000-0000-0000B42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394" name="_x0000_t202" hidden="1">
          <a:extLst>
            <a:ext uri="{FF2B5EF4-FFF2-40B4-BE49-F238E27FC236}">
              <a16:creationId xmlns:a16="http://schemas.microsoft.com/office/drawing/2014/main" id="{00000000-0008-0000-0000-0000B22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392" name="_x0000_t202" hidden="1">
          <a:extLst>
            <a:ext uri="{FF2B5EF4-FFF2-40B4-BE49-F238E27FC236}">
              <a16:creationId xmlns:a16="http://schemas.microsoft.com/office/drawing/2014/main" id="{00000000-0008-0000-0000-0000B02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390" name="_x0000_t202" hidden="1">
          <a:extLst>
            <a:ext uri="{FF2B5EF4-FFF2-40B4-BE49-F238E27FC236}">
              <a16:creationId xmlns:a16="http://schemas.microsoft.com/office/drawing/2014/main" id="{00000000-0008-0000-0000-0000AE2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388" name="_x0000_t202" hidden="1">
          <a:extLst>
            <a:ext uri="{FF2B5EF4-FFF2-40B4-BE49-F238E27FC236}">
              <a16:creationId xmlns:a16="http://schemas.microsoft.com/office/drawing/2014/main" id="{00000000-0008-0000-0000-0000AC2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386" name="_x0000_t202" hidden="1">
          <a:extLst>
            <a:ext uri="{FF2B5EF4-FFF2-40B4-BE49-F238E27FC236}">
              <a16:creationId xmlns:a16="http://schemas.microsoft.com/office/drawing/2014/main" id="{00000000-0008-0000-0000-0000AA2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384" name="_x0000_t202" hidden="1">
          <a:extLst>
            <a:ext uri="{FF2B5EF4-FFF2-40B4-BE49-F238E27FC236}">
              <a16:creationId xmlns:a16="http://schemas.microsoft.com/office/drawing/2014/main" id="{00000000-0008-0000-0000-0000A82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382" name="_x0000_t202" hidden="1">
          <a:extLst>
            <a:ext uri="{FF2B5EF4-FFF2-40B4-BE49-F238E27FC236}">
              <a16:creationId xmlns:a16="http://schemas.microsoft.com/office/drawing/2014/main" id="{00000000-0008-0000-0000-0000A62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380" name="_x0000_t202" hidden="1">
          <a:extLst>
            <a:ext uri="{FF2B5EF4-FFF2-40B4-BE49-F238E27FC236}">
              <a16:creationId xmlns:a16="http://schemas.microsoft.com/office/drawing/2014/main" id="{00000000-0008-0000-0000-0000A42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378" name="_x0000_t202" hidden="1">
          <a:extLst>
            <a:ext uri="{FF2B5EF4-FFF2-40B4-BE49-F238E27FC236}">
              <a16:creationId xmlns:a16="http://schemas.microsoft.com/office/drawing/2014/main" id="{00000000-0008-0000-0000-0000A22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376" name="_x0000_t202" hidden="1">
          <a:extLst>
            <a:ext uri="{FF2B5EF4-FFF2-40B4-BE49-F238E27FC236}">
              <a16:creationId xmlns:a16="http://schemas.microsoft.com/office/drawing/2014/main" id="{00000000-0008-0000-0000-0000A02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374" name="_x0000_t202" hidden="1">
          <a:extLst>
            <a:ext uri="{FF2B5EF4-FFF2-40B4-BE49-F238E27FC236}">
              <a16:creationId xmlns:a16="http://schemas.microsoft.com/office/drawing/2014/main" id="{00000000-0008-0000-0000-00009E2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372" name="_x0000_t202" hidden="1">
          <a:extLst>
            <a:ext uri="{FF2B5EF4-FFF2-40B4-BE49-F238E27FC236}">
              <a16:creationId xmlns:a16="http://schemas.microsoft.com/office/drawing/2014/main" id="{00000000-0008-0000-0000-00009C2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370" name="_x0000_t202" hidden="1">
          <a:extLst>
            <a:ext uri="{FF2B5EF4-FFF2-40B4-BE49-F238E27FC236}">
              <a16:creationId xmlns:a16="http://schemas.microsoft.com/office/drawing/2014/main" id="{00000000-0008-0000-0000-00009A2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368" name="_x0000_t202" hidden="1">
          <a:extLst>
            <a:ext uri="{FF2B5EF4-FFF2-40B4-BE49-F238E27FC236}">
              <a16:creationId xmlns:a16="http://schemas.microsoft.com/office/drawing/2014/main" id="{00000000-0008-0000-0000-0000982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366" name="_x0000_t202" hidden="1">
          <a:extLst>
            <a:ext uri="{FF2B5EF4-FFF2-40B4-BE49-F238E27FC236}">
              <a16:creationId xmlns:a16="http://schemas.microsoft.com/office/drawing/2014/main" id="{00000000-0008-0000-0000-0000962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364" name="_x0000_t202" hidden="1">
          <a:extLst>
            <a:ext uri="{FF2B5EF4-FFF2-40B4-BE49-F238E27FC236}">
              <a16:creationId xmlns:a16="http://schemas.microsoft.com/office/drawing/2014/main" id="{00000000-0008-0000-0000-0000942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362" name="_x0000_t202" hidden="1">
          <a:extLst>
            <a:ext uri="{FF2B5EF4-FFF2-40B4-BE49-F238E27FC236}">
              <a16:creationId xmlns:a16="http://schemas.microsoft.com/office/drawing/2014/main" id="{00000000-0008-0000-0000-0000922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360" name="_x0000_t202" hidden="1">
          <a:extLst>
            <a:ext uri="{FF2B5EF4-FFF2-40B4-BE49-F238E27FC236}">
              <a16:creationId xmlns:a16="http://schemas.microsoft.com/office/drawing/2014/main" id="{00000000-0008-0000-0000-0000902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358" name="_x0000_t202" hidden="1">
          <a:extLst>
            <a:ext uri="{FF2B5EF4-FFF2-40B4-BE49-F238E27FC236}">
              <a16:creationId xmlns:a16="http://schemas.microsoft.com/office/drawing/2014/main" id="{00000000-0008-0000-0000-00008E2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356" name="_x0000_t202" hidden="1">
          <a:extLst>
            <a:ext uri="{FF2B5EF4-FFF2-40B4-BE49-F238E27FC236}">
              <a16:creationId xmlns:a16="http://schemas.microsoft.com/office/drawing/2014/main" id="{00000000-0008-0000-0000-00008C2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354" name="_x0000_t202" hidden="1">
          <a:extLst>
            <a:ext uri="{FF2B5EF4-FFF2-40B4-BE49-F238E27FC236}">
              <a16:creationId xmlns:a16="http://schemas.microsoft.com/office/drawing/2014/main" id="{00000000-0008-0000-0000-00008A2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352" name="_x0000_t202" hidden="1">
          <a:extLst>
            <a:ext uri="{FF2B5EF4-FFF2-40B4-BE49-F238E27FC236}">
              <a16:creationId xmlns:a16="http://schemas.microsoft.com/office/drawing/2014/main" id="{00000000-0008-0000-0000-0000882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350" name="_x0000_t202" hidden="1">
          <a:extLst>
            <a:ext uri="{FF2B5EF4-FFF2-40B4-BE49-F238E27FC236}">
              <a16:creationId xmlns:a16="http://schemas.microsoft.com/office/drawing/2014/main" id="{00000000-0008-0000-0000-0000862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348" name="_x0000_t202" hidden="1">
          <a:extLst>
            <a:ext uri="{FF2B5EF4-FFF2-40B4-BE49-F238E27FC236}">
              <a16:creationId xmlns:a16="http://schemas.microsoft.com/office/drawing/2014/main" id="{00000000-0008-0000-0000-0000842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346" name="_x0000_t202" hidden="1">
          <a:extLst>
            <a:ext uri="{FF2B5EF4-FFF2-40B4-BE49-F238E27FC236}">
              <a16:creationId xmlns:a16="http://schemas.microsoft.com/office/drawing/2014/main" id="{00000000-0008-0000-0000-0000822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344" name="_x0000_t202" hidden="1">
          <a:extLst>
            <a:ext uri="{FF2B5EF4-FFF2-40B4-BE49-F238E27FC236}">
              <a16:creationId xmlns:a16="http://schemas.microsoft.com/office/drawing/2014/main" id="{00000000-0008-0000-0000-0000802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342" name="_x0000_t202" hidden="1">
          <a:extLst>
            <a:ext uri="{FF2B5EF4-FFF2-40B4-BE49-F238E27FC236}">
              <a16:creationId xmlns:a16="http://schemas.microsoft.com/office/drawing/2014/main" id="{00000000-0008-0000-0000-00007E2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340" name="_x0000_t202" hidden="1">
          <a:extLst>
            <a:ext uri="{FF2B5EF4-FFF2-40B4-BE49-F238E27FC236}">
              <a16:creationId xmlns:a16="http://schemas.microsoft.com/office/drawing/2014/main" id="{00000000-0008-0000-0000-00007C2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338" name="_x0000_t202" hidden="1">
          <a:extLst>
            <a:ext uri="{FF2B5EF4-FFF2-40B4-BE49-F238E27FC236}">
              <a16:creationId xmlns:a16="http://schemas.microsoft.com/office/drawing/2014/main" id="{00000000-0008-0000-0000-00007A2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336" name="_x0000_t202" hidden="1">
          <a:extLst>
            <a:ext uri="{FF2B5EF4-FFF2-40B4-BE49-F238E27FC236}">
              <a16:creationId xmlns:a16="http://schemas.microsoft.com/office/drawing/2014/main" id="{00000000-0008-0000-0000-0000782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334" name="_x0000_t202" hidden="1">
          <a:extLst>
            <a:ext uri="{FF2B5EF4-FFF2-40B4-BE49-F238E27FC236}">
              <a16:creationId xmlns:a16="http://schemas.microsoft.com/office/drawing/2014/main" id="{00000000-0008-0000-0000-0000762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332" name="_x0000_t202" hidden="1">
          <a:extLst>
            <a:ext uri="{FF2B5EF4-FFF2-40B4-BE49-F238E27FC236}">
              <a16:creationId xmlns:a16="http://schemas.microsoft.com/office/drawing/2014/main" id="{00000000-0008-0000-0000-0000742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330" name="_x0000_t202" hidden="1">
          <a:extLst>
            <a:ext uri="{FF2B5EF4-FFF2-40B4-BE49-F238E27FC236}">
              <a16:creationId xmlns:a16="http://schemas.microsoft.com/office/drawing/2014/main" id="{00000000-0008-0000-0000-0000722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328" name="_x0000_t202" hidden="1">
          <a:extLst>
            <a:ext uri="{FF2B5EF4-FFF2-40B4-BE49-F238E27FC236}">
              <a16:creationId xmlns:a16="http://schemas.microsoft.com/office/drawing/2014/main" id="{00000000-0008-0000-0000-0000702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326" name="_x0000_t202" hidden="1">
          <a:extLst>
            <a:ext uri="{FF2B5EF4-FFF2-40B4-BE49-F238E27FC236}">
              <a16:creationId xmlns:a16="http://schemas.microsoft.com/office/drawing/2014/main" id="{00000000-0008-0000-0000-00006E2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324" name="_x0000_t202" hidden="1">
          <a:extLst>
            <a:ext uri="{FF2B5EF4-FFF2-40B4-BE49-F238E27FC236}">
              <a16:creationId xmlns:a16="http://schemas.microsoft.com/office/drawing/2014/main" id="{00000000-0008-0000-0000-00006C2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322" name="_x0000_t202" hidden="1">
          <a:extLst>
            <a:ext uri="{FF2B5EF4-FFF2-40B4-BE49-F238E27FC236}">
              <a16:creationId xmlns:a16="http://schemas.microsoft.com/office/drawing/2014/main" id="{00000000-0008-0000-0000-00006A2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320" name="_x0000_t202" hidden="1">
          <a:extLst>
            <a:ext uri="{FF2B5EF4-FFF2-40B4-BE49-F238E27FC236}">
              <a16:creationId xmlns:a16="http://schemas.microsoft.com/office/drawing/2014/main" id="{00000000-0008-0000-0000-0000682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318" name="_x0000_t202" hidden="1">
          <a:extLst>
            <a:ext uri="{FF2B5EF4-FFF2-40B4-BE49-F238E27FC236}">
              <a16:creationId xmlns:a16="http://schemas.microsoft.com/office/drawing/2014/main" id="{00000000-0008-0000-0000-0000662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316" name="_x0000_t202" hidden="1">
          <a:extLst>
            <a:ext uri="{FF2B5EF4-FFF2-40B4-BE49-F238E27FC236}">
              <a16:creationId xmlns:a16="http://schemas.microsoft.com/office/drawing/2014/main" id="{00000000-0008-0000-0000-0000642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314" name="_x0000_t202" hidden="1">
          <a:extLst>
            <a:ext uri="{FF2B5EF4-FFF2-40B4-BE49-F238E27FC236}">
              <a16:creationId xmlns:a16="http://schemas.microsoft.com/office/drawing/2014/main" id="{00000000-0008-0000-0000-0000622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312" name="_x0000_t202" hidden="1">
          <a:extLst>
            <a:ext uri="{FF2B5EF4-FFF2-40B4-BE49-F238E27FC236}">
              <a16:creationId xmlns:a16="http://schemas.microsoft.com/office/drawing/2014/main" id="{00000000-0008-0000-0000-0000602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310" name="_x0000_t202" hidden="1">
          <a:extLst>
            <a:ext uri="{FF2B5EF4-FFF2-40B4-BE49-F238E27FC236}">
              <a16:creationId xmlns:a16="http://schemas.microsoft.com/office/drawing/2014/main" id="{00000000-0008-0000-0000-00005E2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308" name="_x0000_t202" hidden="1">
          <a:extLst>
            <a:ext uri="{FF2B5EF4-FFF2-40B4-BE49-F238E27FC236}">
              <a16:creationId xmlns:a16="http://schemas.microsoft.com/office/drawing/2014/main" id="{00000000-0008-0000-0000-00005C2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306" name="_x0000_t202" hidden="1">
          <a:extLst>
            <a:ext uri="{FF2B5EF4-FFF2-40B4-BE49-F238E27FC236}">
              <a16:creationId xmlns:a16="http://schemas.microsoft.com/office/drawing/2014/main" id="{00000000-0008-0000-0000-00005A2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304" name="_x0000_t202" hidden="1">
          <a:extLst>
            <a:ext uri="{FF2B5EF4-FFF2-40B4-BE49-F238E27FC236}">
              <a16:creationId xmlns:a16="http://schemas.microsoft.com/office/drawing/2014/main" id="{00000000-0008-0000-0000-0000582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302" name="_x0000_t202" hidden="1">
          <a:extLst>
            <a:ext uri="{FF2B5EF4-FFF2-40B4-BE49-F238E27FC236}">
              <a16:creationId xmlns:a16="http://schemas.microsoft.com/office/drawing/2014/main" id="{00000000-0008-0000-0000-0000562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300" name="_x0000_t202" hidden="1">
          <a:extLst>
            <a:ext uri="{FF2B5EF4-FFF2-40B4-BE49-F238E27FC236}">
              <a16:creationId xmlns:a16="http://schemas.microsoft.com/office/drawing/2014/main" id="{00000000-0008-0000-0000-0000542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298" name="_x0000_t202" hidden="1">
          <a:extLst>
            <a:ext uri="{FF2B5EF4-FFF2-40B4-BE49-F238E27FC236}">
              <a16:creationId xmlns:a16="http://schemas.microsoft.com/office/drawing/2014/main" id="{00000000-0008-0000-0000-0000522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296" name="_x0000_t202" hidden="1">
          <a:extLst>
            <a:ext uri="{FF2B5EF4-FFF2-40B4-BE49-F238E27FC236}">
              <a16:creationId xmlns:a16="http://schemas.microsoft.com/office/drawing/2014/main" id="{00000000-0008-0000-0000-0000502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294" name="_x0000_t202" hidden="1">
          <a:extLst>
            <a:ext uri="{FF2B5EF4-FFF2-40B4-BE49-F238E27FC236}">
              <a16:creationId xmlns:a16="http://schemas.microsoft.com/office/drawing/2014/main" id="{00000000-0008-0000-0000-00004E2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292" name="_x0000_t202" hidden="1">
          <a:extLst>
            <a:ext uri="{FF2B5EF4-FFF2-40B4-BE49-F238E27FC236}">
              <a16:creationId xmlns:a16="http://schemas.microsoft.com/office/drawing/2014/main" id="{00000000-0008-0000-0000-00004C2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290" name="_x0000_t202" hidden="1">
          <a:extLst>
            <a:ext uri="{FF2B5EF4-FFF2-40B4-BE49-F238E27FC236}">
              <a16:creationId xmlns:a16="http://schemas.microsoft.com/office/drawing/2014/main" id="{00000000-0008-0000-0000-00004A2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288" name="_x0000_t202" hidden="1">
          <a:extLst>
            <a:ext uri="{FF2B5EF4-FFF2-40B4-BE49-F238E27FC236}">
              <a16:creationId xmlns:a16="http://schemas.microsoft.com/office/drawing/2014/main" id="{00000000-0008-0000-0000-0000482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286" name="_x0000_t202" hidden="1">
          <a:extLst>
            <a:ext uri="{FF2B5EF4-FFF2-40B4-BE49-F238E27FC236}">
              <a16:creationId xmlns:a16="http://schemas.microsoft.com/office/drawing/2014/main" id="{00000000-0008-0000-0000-0000462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284" name="_x0000_t202" hidden="1">
          <a:extLst>
            <a:ext uri="{FF2B5EF4-FFF2-40B4-BE49-F238E27FC236}">
              <a16:creationId xmlns:a16="http://schemas.microsoft.com/office/drawing/2014/main" id="{00000000-0008-0000-0000-0000442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282" name="_x0000_t202" hidden="1">
          <a:extLst>
            <a:ext uri="{FF2B5EF4-FFF2-40B4-BE49-F238E27FC236}">
              <a16:creationId xmlns:a16="http://schemas.microsoft.com/office/drawing/2014/main" id="{00000000-0008-0000-0000-0000422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280" name="_x0000_t202" hidden="1">
          <a:extLst>
            <a:ext uri="{FF2B5EF4-FFF2-40B4-BE49-F238E27FC236}">
              <a16:creationId xmlns:a16="http://schemas.microsoft.com/office/drawing/2014/main" id="{00000000-0008-0000-0000-0000402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278" name="_x0000_t202" hidden="1">
          <a:extLst>
            <a:ext uri="{FF2B5EF4-FFF2-40B4-BE49-F238E27FC236}">
              <a16:creationId xmlns:a16="http://schemas.microsoft.com/office/drawing/2014/main" id="{00000000-0008-0000-0000-00003E2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276" name="_x0000_t202" hidden="1">
          <a:extLst>
            <a:ext uri="{FF2B5EF4-FFF2-40B4-BE49-F238E27FC236}">
              <a16:creationId xmlns:a16="http://schemas.microsoft.com/office/drawing/2014/main" id="{00000000-0008-0000-0000-00003C2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274" name="_x0000_t202" hidden="1">
          <a:extLst>
            <a:ext uri="{FF2B5EF4-FFF2-40B4-BE49-F238E27FC236}">
              <a16:creationId xmlns:a16="http://schemas.microsoft.com/office/drawing/2014/main" id="{00000000-0008-0000-0000-00003A2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272" name="_x0000_t202" hidden="1">
          <a:extLst>
            <a:ext uri="{FF2B5EF4-FFF2-40B4-BE49-F238E27FC236}">
              <a16:creationId xmlns:a16="http://schemas.microsoft.com/office/drawing/2014/main" id="{00000000-0008-0000-0000-0000382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270" name="_x0000_t202" hidden="1">
          <a:extLst>
            <a:ext uri="{FF2B5EF4-FFF2-40B4-BE49-F238E27FC236}">
              <a16:creationId xmlns:a16="http://schemas.microsoft.com/office/drawing/2014/main" id="{00000000-0008-0000-0000-0000362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268" name="_x0000_t202" hidden="1">
          <a:extLst>
            <a:ext uri="{FF2B5EF4-FFF2-40B4-BE49-F238E27FC236}">
              <a16:creationId xmlns:a16="http://schemas.microsoft.com/office/drawing/2014/main" id="{00000000-0008-0000-0000-0000342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266" name="_x0000_t202" hidden="1">
          <a:extLst>
            <a:ext uri="{FF2B5EF4-FFF2-40B4-BE49-F238E27FC236}">
              <a16:creationId xmlns:a16="http://schemas.microsoft.com/office/drawing/2014/main" id="{00000000-0008-0000-0000-0000322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264" name="_x0000_t202" hidden="1">
          <a:extLst>
            <a:ext uri="{FF2B5EF4-FFF2-40B4-BE49-F238E27FC236}">
              <a16:creationId xmlns:a16="http://schemas.microsoft.com/office/drawing/2014/main" id="{00000000-0008-0000-0000-0000302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262" name="_x0000_t202" hidden="1">
          <a:extLst>
            <a:ext uri="{FF2B5EF4-FFF2-40B4-BE49-F238E27FC236}">
              <a16:creationId xmlns:a16="http://schemas.microsoft.com/office/drawing/2014/main" id="{00000000-0008-0000-0000-00002E2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260" name="_x0000_t202" hidden="1">
          <a:extLst>
            <a:ext uri="{FF2B5EF4-FFF2-40B4-BE49-F238E27FC236}">
              <a16:creationId xmlns:a16="http://schemas.microsoft.com/office/drawing/2014/main" id="{00000000-0008-0000-0000-00002C2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258" name="_x0000_t202" hidden="1">
          <a:extLst>
            <a:ext uri="{FF2B5EF4-FFF2-40B4-BE49-F238E27FC236}">
              <a16:creationId xmlns:a16="http://schemas.microsoft.com/office/drawing/2014/main" id="{00000000-0008-0000-0000-00002A2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256" name="_x0000_t202" hidden="1">
          <a:extLst>
            <a:ext uri="{FF2B5EF4-FFF2-40B4-BE49-F238E27FC236}">
              <a16:creationId xmlns:a16="http://schemas.microsoft.com/office/drawing/2014/main" id="{00000000-0008-0000-0000-0000282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254" name="_x0000_t202" hidden="1">
          <a:extLst>
            <a:ext uri="{FF2B5EF4-FFF2-40B4-BE49-F238E27FC236}">
              <a16:creationId xmlns:a16="http://schemas.microsoft.com/office/drawing/2014/main" id="{00000000-0008-0000-0000-0000262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252" name="_x0000_t202" hidden="1">
          <a:extLst>
            <a:ext uri="{FF2B5EF4-FFF2-40B4-BE49-F238E27FC236}">
              <a16:creationId xmlns:a16="http://schemas.microsoft.com/office/drawing/2014/main" id="{00000000-0008-0000-0000-0000242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250" name="_x0000_t202" hidden="1">
          <a:extLst>
            <a:ext uri="{FF2B5EF4-FFF2-40B4-BE49-F238E27FC236}">
              <a16:creationId xmlns:a16="http://schemas.microsoft.com/office/drawing/2014/main" id="{00000000-0008-0000-0000-0000222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248" name="_x0000_t202" hidden="1">
          <a:extLst>
            <a:ext uri="{FF2B5EF4-FFF2-40B4-BE49-F238E27FC236}">
              <a16:creationId xmlns:a16="http://schemas.microsoft.com/office/drawing/2014/main" id="{00000000-0008-0000-0000-0000202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246" name="_x0000_t202" hidden="1">
          <a:extLst>
            <a:ext uri="{FF2B5EF4-FFF2-40B4-BE49-F238E27FC236}">
              <a16:creationId xmlns:a16="http://schemas.microsoft.com/office/drawing/2014/main" id="{00000000-0008-0000-0000-00001E2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244" name="_x0000_t202" hidden="1">
          <a:extLst>
            <a:ext uri="{FF2B5EF4-FFF2-40B4-BE49-F238E27FC236}">
              <a16:creationId xmlns:a16="http://schemas.microsoft.com/office/drawing/2014/main" id="{00000000-0008-0000-0000-00001C2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242" name="_x0000_t202" hidden="1">
          <a:extLst>
            <a:ext uri="{FF2B5EF4-FFF2-40B4-BE49-F238E27FC236}">
              <a16:creationId xmlns:a16="http://schemas.microsoft.com/office/drawing/2014/main" id="{00000000-0008-0000-0000-00001A2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240" name="_x0000_t202" hidden="1">
          <a:extLst>
            <a:ext uri="{FF2B5EF4-FFF2-40B4-BE49-F238E27FC236}">
              <a16:creationId xmlns:a16="http://schemas.microsoft.com/office/drawing/2014/main" id="{00000000-0008-0000-0000-0000182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238" name="_x0000_t202" hidden="1">
          <a:extLst>
            <a:ext uri="{FF2B5EF4-FFF2-40B4-BE49-F238E27FC236}">
              <a16:creationId xmlns:a16="http://schemas.microsoft.com/office/drawing/2014/main" id="{00000000-0008-0000-0000-0000162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236" name="_x0000_t202" hidden="1">
          <a:extLst>
            <a:ext uri="{FF2B5EF4-FFF2-40B4-BE49-F238E27FC236}">
              <a16:creationId xmlns:a16="http://schemas.microsoft.com/office/drawing/2014/main" id="{00000000-0008-0000-0000-0000142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234" name="_x0000_t202" hidden="1">
          <a:extLst>
            <a:ext uri="{FF2B5EF4-FFF2-40B4-BE49-F238E27FC236}">
              <a16:creationId xmlns:a16="http://schemas.microsoft.com/office/drawing/2014/main" id="{00000000-0008-0000-0000-0000122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232" name="_x0000_t202" hidden="1">
          <a:extLst>
            <a:ext uri="{FF2B5EF4-FFF2-40B4-BE49-F238E27FC236}">
              <a16:creationId xmlns:a16="http://schemas.microsoft.com/office/drawing/2014/main" id="{00000000-0008-0000-0000-0000102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230" name="_x0000_t202" hidden="1">
          <a:extLst>
            <a:ext uri="{FF2B5EF4-FFF2-40B4-BE49-F238E27FC236}">
              <a16:creationId xmlns:a16="http://schemas.microsoft.com/office/drawing/2014/main" id="{00000000-0008-0000-0000-00000E2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228" name="_x0000_t202" hidden="1">
          <a:extLst>
            <a:ext uri="{FF2B5EF4-FFF2-40B4-BE49-F238E27FC236}">
              <a16:creationId xmlns:a16="http://schemas.microsoft.com/office/drawing/2014/main" id="{00000000-0008-0000-0000-00000C2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226" name="_x0000_t202" hidden="1">
          <a:extLst>
            <a:ext uri="{FF2B5EF4-FFF2-40B4-BE49-F238E27FC236}">
              <a16:creationId xmlns:a16="http://schemas.microsoft.com/office/drawing/2014/main" id="{00000000-0008-0000-0000-00000A2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224" name="_x0000_t202" hidden="1">
          <a:extLst>
            <a:ext uri="{FF2B5EF4-FFF2-40B4-BE49-F238E27FC236}">
              <a16:creationId xmlns:a16="http://schemas.microsoft.com/office/drawing/2014/main" id="{00000000-0008-0000-0000-0000082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222" name="_x0000_t202" hidden="1">
          <a:extLst>
            <a:ext uri="{FF2B5EF4-FFF2-40B4-BE49-F238E27FC236}">
              <a16:creationId xmlns:a16="http://schemas.microsoft.com/office/drawing/2014/main" id="{00000000-0008-0000-0000-0000062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220" name="_x0000_t202" hidden="1">
          <a:extLst>
            <a:ext uri="{FF2B5EF4-FFF2-40B4-BE49-F238E27FC236}">
              <a16:creationId xmlns:a16="http://schemas.microsoft.com/office/drawing/2014/main" id="{00000000-0008-0000-0000-0000042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218" name="_x0000_t202" hidden="1">
          <a:extLst>
            <a:ext uri="{FF2B5EF4-FFF2-40B4-BE49-F238E27FC236}">
              <a16:creationId xmlns:a16="http://schemas.microsoft.com/office/drawing/2014/main" id="{00000000-0008-0000-0000-0000022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216" name="_x0000_t202" hidden="1">
          <a:extLst>
            <a:ext uri="{FF2B5EF4-FFF2-40B4-BE49-F238E27FC236}">
              <a16:creationId xmlns:a16="http://schemas.microsoft.com/office/drawing/2014/main" id="{00000000-0008-0000-0000-0000002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214" name="_x0000_t202" hidden="1">
          <a:extLst>
            <a:ext uri="{FF2B5EF4-FFF2-40B4-BE49-F238E27FC236}">
              <a16:creationId xmlns:a16="http://schemas.microsoft.com/office/drawing/2014/main" id="{00000000-0008-0000-0000-0000FE23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212" name="_x0000_t202" hidden="1">
          <a:extLst>
            <a:ext uri="{FF2B5EF4-FFF2-40B4-BE49-F238E27FC236}">
              <a16:creationId xmlns:a16="http://schemas.microsoft.com/office/drawing/2014/main" id="{00000000-0008-0000-0000-0000FC23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210" name="_x0000_t202" hidden="1">
          <a:extLst>
            <a:ext uri="{FF2B5EF4-FFF2-40B4-BE49-F238E27FC236}">
              <a16:creationId xmlns:a16="http://schemas.microsoft.com/office/drawing/2014/main" id="{00000000-0008-0000-0000-0000FA23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208" name="_x0000_t202" hidden="1">
          <a:extLst>
            <a:ext uri="{FF2B5EF4-FFF2-40B4-BE49-F238E27FC236}">
              <a16:creationId xmlns:a16="http://schemas.microsoft.com/office/drawing/2014/main" id="{00000000-0008-0000-0000-0000F823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206" name="_x0000_t202" hidden="1">
          <a:extLst>
            <a:ext uri="{FF2B5EF4-FFF2-40B4-BE49-F238E27FC236}">
              <a16:creationId xmlns:a16="http://schemas.microsoft.com/office/drawing/2014/main" id="{00000000-0008-0000-0000-0000F623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204" name="_x0000_t202" hidden="1">
          <a:extLst>
            <a:ext uri="{FF2B5EF4-FFF2-40B4-BE49-F238E27FC236}">
              <a16:creationId xmlns:a16="http://schemas.microsoft.com/office/drawing/2014/main" id="{00000000-0008-0000-0000-0000F423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202" name="_x0000_t202" hidden="1">
          <a:extLst>
            <a:ext uri="{FF2B5EF4-FFF2-40B4-BE49-F238E27FC236}">
              <a16:creationId xmlns:a16="http://schemas.microsoft.com/office/drawing/2014/main" id="{00000000-0008-0000-0000-0000F223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200" name="_x0000_t202" hidden="1">
          <a:extLst>
            <a:ext uri="{FF2B5EF4-FFF2-40B4-BE49-F238E27FC236}">
              <a16:creationId xmlns:a16="http://schemas.microsoft.com/office/drawing/2014/main" id="{00000000-0008-0000-0000-0000F023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198" name="_x0000_t202" hidden="1">
          <a:extLst>
            <a:ext uri="{FF2B5EF4-FFF2-40B4-BE49-F238E27FC236}">
              <a16:creationId xmlns:a16="http://schemas.microsoft.com/office/drawing/2014/main" id="{00000000-0008-0000-0000-0000EE23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196" name="_x0000_t202" hidden="1">
          <a:extLst>
            <a:ext uri="{FF2B5EF4-FFF2-40B4-BE49-F238E27FC236}">
              <a16:creationId xmlns:a16="http://schemas.microsoft.com/office/drawing/2014/main" id="{00000000-0008-0000-0000-0000EC23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194" name="_x0000_t202" hidden="1">
          <a:extLst>
            <a:ext uri="{FF2B5EF4-FFF2-40B4-BE49-F238E27FC236}">
              <a16:creationId xmlns:a16="http://schemas.microsoft.com/office/drawing/2014/main" id="{00000000-0008-0000-0000-0000EA23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192" name="_x0000_t202" hidden="1">
          <a:extLst>
            <a:ext uri="{FF2B5EF4-FFF2-40B4-BE49-F238E27FC236}">
              <a16:creationId xmlns:a16="http://schemas.microsoft.com/office/drawing/2014/main" id="{00000000-0008-0000-0000-0000E823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190" name="_x0000_t202" hidden="1">
          <a:extLst>
            <a:ext uri="{FF2B5EF4-FFF2-40B4-BE49-F238E27FC236}">
              <a16:creationId xmlns:a16="http://schemas.microsoft.com/office/drawing/2014/main" id="{00000000-0008-0000-0000-0000E623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188" name="_x0000_t202" hidden="1">
          <a:extLst>
            <a:ext uri="{FF2B5EF4-FFF2-40B4-BE49-F238E27FC236}">
              <a16:creationId xmlns:a16="http://schemas.microsoft.com/office/drawing/2014/main" id="{00000000-0008-0000-0000-0000E423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186" name="_x0000_t202" hidden="1">
          <a:extLst>
            <a:ext uri="{FF2B5EF4-FFF2-40B4-BE49-F238E27FC236}">
              <a16:creationId xmlns:a16="http://schemas.microsoft.com/office/drawing/2014/main" id="{00000000-0008-0000-0000-0000E223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184" name="_x0000_t202" hidden="1">
          <a:extLst>
            <a:ext uri="{FF2B5EF4-FFF2-40B4-BE49-F238E27FC236}">
              <a16:creationId xmlns:a16="http://schemas.microsoft.com/office/drawing/2014/main" id="{00000000-0008-0000-0000-0000E023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182" name="_x0000_t202" hidden="1">
          <a:extLst>
            <a:ext uri="{FF2B5EF4-FFF2-40B4-BE49-F238E27FC236}">
              <a16:creationId xmlns:a16="http://schemas.microsoft.com/office/drawing/2014/main" id="{00000000-0008-0000-0000-0000DE23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180" name="_x0000_t202" hidden="1">
          <a:extLst>
            <a:ext uri="{FF2B5EF4-FFF2-40B4-BE49-F238E27FC236}">
              <a16:creationId xmlns:a16="http://schemas.microsoft.com/office/drawing/2014/main" id="{00000000-0008-0000-0000-0000DC23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178" name="_x0000_t202" hidden="1">
          <a:extLst>
            <a:ext uri="{FF2B5EF4-FFF2-40B4-BE49-F238E27FC236}">
              <a16:creationId xmlns:a16="http://schemas.microsoft.com/office/drawing/2014/main" id="{00000000-0008-0000-0000-0000DA23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176" name="_x0000_t202" hidden="1">
          <a:extLst>
            <a:ext uri="{FF2B5EF4-FFF2-40B4-BE49-F238E27FC236}">
              <a16:creationId xmlns:a16="http://schemas.microsoft.com/office/drawing/2014/main" id="{00000000-0008-0000-0000-0000D823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174" name="_x0000_t202" hidden="1">
          <a:extLst>
            <a:ext uri="{FF2B5EF4-FFF2-40B4-BE49-F238E27FC236}">
              <a16:creationId xmlns:a16="http://schemas.microsoft.com/office/drawing/2014/main" id="{00000000-0008-0000-0000-0000D623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172" name="_x0000_t202" hidden="1">
          <a:extLst>
            <a:ext uri="{FF2B5EF4-FFF2-40B4-BE49-F238E27FC236}">
              <a16:creationId xmlns:a16="http://schemas.microsoft.com/office/drawing/2014/main" id="{00000000-0008-0000-0000-0000D423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170" name="_x0000_t202" hidden="1">
          <a:extLst>
            <a:ext uri="{FF2B5EF4-FFF2-40B4-BE49-F238E27FC236}">
              <a16:creationId xmlns:a16="http://schemas.microsoft.com/office/drawing/2014/main" id="{00000000-0008-0000-0000-0000D223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168" name="_x0000_t202" hidden="1">
          <a:extLst>
            <a:ext uri="{FF2B5EF4-FFF2-40B4-BE49-F238E27FC236}">
              <a16:creationId xmlns:a16="http://schemas.microsoft.com/office/drawing/2014/main" id="{00000000-0008-0000-0000-0000D023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166" name="_x0000_t202" hidden="1">
          <a:extLst>
            <a:ext uri="{FF2B5EF4-FFF2-40B4-BE49-F238E27FC236}">
              <a16:creationId xmlns:a16="http://schemas.microsoft.com/office/drawing/2014/main" id="{00000000-0008-0000-0000-0000CE23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164" name="_x0000_t202" hidden="1">
          <a:extLst>
            <a:ext uri="{FF2B5EF4-FFF2-40B4-BE49-F238E27FC236}">
              <a16:creationId xmlns:a16="http://schemas.microsoft.com/office/drawing/2014/main" id="{00000000-0008-0000-0000-0000CC23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162" name="_x0000_t202" hidden="1">
          <a:extLst>
            <a:ext uri="{FF2B5EF4-FFF2-40B4-BE49-F238E27FC236}">
              <a16:creationId xmlns:a16="http://schemas.microsoft.com/office/drawing/2014/main" id="{00000000-0008-0000-0000-0000CA23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160" name="_x0000_t202" hidden="1">
          <a:extLst>
            <a:ext uri="{FF2B5EF4-FFF2-40B4-BE49-F238E27FC236}">
              <a16:creationId xmlns:a16="http://schemas.microsoft.com/office/drawing/2014/main" id="{00000000-0008-0000-0000-0000C823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158" name="_x0000_t202" hidden="1">
          <a:extLst>
            <a:ext uri="{FF2B5EF4-FFF2-40B4-BE49-F238E27FC236}">
              <a16:creationId xmlns:a16="http://schemas.microsoft.com/office/drawing/2014/main" id="{00000000-0008-0000-0000-0000C623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156" name="_x0000_t202" hidden="1">
          <a:extLst>
            <a:ext uri="{FF2B5EF4-FFF2-40B4-BE49-F238E27FC236}">
              <a16:creationId xmlns:a16="http://schemas.microsoft.com/office/drawing/2014/main" id="{00000000-0008-0000-0000-0000C423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154" name="_x0000_t202" hidden="1">
          <a:extLst>
            <a:ext uri="{FF2B5EF4-FFF2-40B4-BE49-F238E27FC236}">
              <a16:creationId xmlns:a16="http://schemas.microsoft.com/office/drawing/2014/main" id="{00000000-0008-0000-0000-0000C223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152" name="_x0000_t202" hidden="1">
          <a:extLst>
            <a:ext uri="{FF2B5EF4-FFF2-40B4-BE49-F238E27FC236}">
              <a16:creationId xmlns:a16="http://schemas.microsoft.com/office/drawing/2014/main" id="{00000000-0008-0000-0000-0000C023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150" name="_x0000_t202" hidden="1">
          <a:extLst>
            <a:ext uri="{FF2B5EF4-FFF2-40B4-BE49-F238E27FC236}">
              <a16:creationId xmlns:a16="http://schemas.microsoft.com/office/drawing/2014/main" id="{00000000-0008-0000-0000-0000BE23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148" name="_x0000_t202" hidden="1">
          <a:extLst>
            <a:ext uri="{FF2B5EF4-FFF2-40B4-BE49-F238E27FC236}">
              <a16:creationId xmlns:a16="http://schemas.microsoft.com/office/drawing/2014/main" id="{00000000-0008-0000-0000-0000BC23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146" name="_x0000_t202" hidden="1">
          <a:extLst>
            <a:ext uri="{FF2B5EF4-FFF2-40B4-BE49-F238E27FC236}">
              <a16:creationId xmlns:a16="http://schemas.microsoft.com/office/drawing/2014/main" id="{00000000-0008-0000-0000-0000BA23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144" name="_x0000_t202" hidden="1">
          <a:extLst>
            <a:ext uri="{FF2B5EF4-FFF2-40B4-BE49-F238E27FC236}">
              <a16:creationId xmlns:a16="http://schemas.microsoft.com/office/drawing/2014/main" id="{00000000-0008-0000-0000-0000B823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142" name="_x0000_t202" hidden="1">
          <a:extLst>
            <a:ext uri="{FF2B5EF4-FFF2-40B4-BE49-F238E27FC236}">
              <a16:creationId xmlns:a16="http://schemas.microsoft.com/office/drawing/2014/main" id="{00000000-0008-0000-0000-0000B623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140" name="_x0000_t202" hidden="1">
          <a:extLst>
            <a:ext uri="{FF2B5EF4-FFF2-40B4-BE49-F238E27FC236}">
              <a16:creationId xmlns:a16="http://schemas.microsoft.com/office/drawing/2014/main" id="{00000000-0008-0000-0000-0000B423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138" name="_x0000_t202" hidden="1">
          <a:extLst>
            <a:ext uri="{FF2B5EF4-FFF2-40B4-BE49-F238E27FC236}">
              <a16:creationId xmlns:a16="http://schemas.microsoft.com/office/drawing/2014/main" id="{00000000-0008-0000-0000-0000B223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136" name="_x0000_t202" hidden="1">
          <a:extLst>
            <a:ext uri="{FF2B5EF4-FFF2-40B4-BE49-F238E27FC236}">
              <a16:creationId xmlns:a16="http://schemas.microsoft.com/office/drawing/2014/main" id="{00000000-0008-0000-0000-0000B023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134" name="_x0000_t202" hidden="1">
          <a:extLst>
            <a:ext uri="{FF2B5EF4-FFF2-40B4-BE49-F238E27FC236}">
              <a16:creationId xmlns:a16="http://schemas.microsoft.com/office/drawing/2014/main" id="{00000000-0008-0000-0000-0000AE23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132" name="_x0000_t202" hidden="1">
          <a:extLst>
            <a:ext uri="{FF2B5EF4-FFF2-40B4-BE49-F238E27FC236}">
              <a16:creationId xmlns:a16="http://schemas.microsoft.com/office/drawing/2014/main" id="{00000000-0008-0000-0000-0000AC23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130" name="_x0000_t202" hidden="1">
          <a:extLst>
            <a:ext uri="{FF2B5EF4-FFF2-40B4-BE49-F238E27FC236}">
              <a16:creationId xmlns:a16="http://schemas.microsoft.com/office/drawing/2014/main" id="{00000000-0008-0000-0000-0000AA23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128" name="_x0000_t202" hidden="1">
          <a:extLst>
            <a:ext uri="{FF2B5EF4-FFF2-40B4-BE49-F238E27FC236}">
              <a16:creationId xmlns:a16="http://schemas.microsoft.com/office/drawing/2014/main" id="{00000000-0008-0000-0000-0000A823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126" name="_x0000_t202" hidden="1">
          <a:extLst>
            <a:ext uri="{FF2B5EF4-FFF2-40B4-BE49-F238E27FC236}">
              <a16:creationId xmlns:a16="http://schemas.microsoft.com/office/drawing/2014/main" id="{00000000-0008-0000-0000-0000A623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124" name="_x0000_t202" hidden="1">
          <a:extLst>
            <a:ext uri="{FF2B5EF4-FFF2-40B4-BE49-F238E27FC236}">
              <a16:creationId xmlns:a16="http://schemas.microsoft.com/office/drawing/2014/main" id="{00000000-0008-0000-0000-0000A423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122" name="_x0000_t202" hidden="1">
          <a:extLst>
            <a:ext uri="{FF2B5EF4-FFF2-40B4-BE49-F238E27FC236}">
              <a16:creationId xmlns:a16="http://schemas.microsoft.com/office/drawing/2014/main" id="{00000000-0008-0000-0000-0000A223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120" name="_x0000_t202" hidden="1">
          <a:extLst>
            <a:ext uri="{FF2B5EF4-FFF2-40B4-BE49-F238E27FC236}">
              <a16:creationId xmlns:a16="http://schemas.microsoft.com/office/drawing/2014/main" id="{00000000-0008-0000-0000-0000A023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118" name="_x0000_t202" hidden="1">
          <a:extLst>
            <a:ext uri="{FF2B5EF4-FFF2-40B4-BE49-F238E27FC236}">
              <a16:creationId xmlns:a16="http://schemas.microsoft.com/office/drawing/2014/main" id="{00000000-0008-0000-0000-00009E23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116" name="_x0000_t202" hidden="1">
          <a:extLst>
            <a:ext uri="{FF2B5EF4-FFF2-40B4-BE49-F238E27FC236}">
              <a16:creationId xmlns:a16="http://schemas.microsoft.com/office/drawing/2014/main" id="{00000000-0008-0000-0000-00009C23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114" name="_x0000_t202" hidden="1">
          <a:extLst>
            <a:ext uri="{FF2B5EF4-FFF2-40B4-BE49-F238E27FC236}">
              <a16:creationId xmlns:a16="http://schemas.microsoft.com/office/drawing/2014/main" id="{00000000-0008-0000-0000-00009A23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112" name="_x0000_t202" hidden="1">
          <a:extLst>
            <a:ext uri="{FF2B5EF4-FFF2-40B4-BE49-F238E27FC236}">
              <a16:creationId xmlns:a16="http://schemas.microsoft.com/office/drawing/2014/main" id="{00000000-0008-0000-0000-00009823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110" name="_x0000_t202" hidden="1">
          <a:extLst>
            <a:ext uri="{FF2B5EF4-FFF2-40B4-BE49-F238E27FC236}">
              <a16:creationId xmlns:a16="http://schemas.microsoft.com/office/drawing/2014/main" id="{00000000-0008-0000-0000-00009623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108" name="_x0000_t202" hidden="1">
          <a:extLst>
            <a:ext uri="{FF2B5EF4-FFF2-40B4-BE49-F238E27FC236}">
              <a16:creationId xmlns:a16="http://schemas.microsoft.com/office/drawing/2014/main" id="{00000000-0008-0000-0000-00009423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106" name="_x0000_t202" hidden="1">
          <a:extLst>
            <a:ext uri="{FF2B5EF4-FFF2-40B4-BE49-F238E27FC236}">
              <a16:creationId xmlns:a16="http://schemas.microsoft.com/office/drawing/2014/main" id="{00000000-0008-0000-0000-00009223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104" name="_x0000_t202" hidden="1">
          <a:extLst>
            <a:ext uri="{FF2B5EF4-FFF2-40B4-BE49-F238E27FC236}">
              <a16:creationId xmlns:a16="http://schemas.microsoft.com/office/drawing/2014/main" id="{00000000-0008-0000-0000-00009023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102" name="_x0000_t202" hidden="1">
          <a:extLst>
            <a:ext uri="{FF2B5EF4-FFF2-40B4-BE49-F238E27FC236}">
              <a16:creationId xmlns:a16="http://schemas.microsoft.com/office/drawing/2014/main" id="{00000000-0008-0000-0000-00008E23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100" name="_x0000_t202" hidden="1">
          <a:extLst>
            <a:ext uri="{FF2B5EF4-FFF2-40B4-BE49-F238E27FC236}">
              <a16:creationId xmlns:a16="http://schemas.microsoft.com/office/drawing/2014/main" id="{00000000-0008-0000-0000-00008C23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098" name="_x0000_t202" hidden="1">
          <a:extLst>
            <a:ext uri="{FF2B5EF4-FFF2-40B4-BE49-F238E27FC236}">
              <a16:creationId xmlns:a16="http://schemas.microsoft.com/office/drawing/2014/main" id="{00000000-0008-0000-0000-00008A23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096" name="_x0000_t202" hidden="1">
          <a:extLst>
            <a:ext uri="{FF2B5EF4-FFF2-40B4-BE49-F238E27FC236}">
              <a16:creationId xmlns:a16="http://schemas.microsoft.com/office/drawing/2014/main" id="{00000000-0008-0000-0000-00008823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094" name="_x0000_t202" hidden="1">
          <a:extLst>
            <a:ext uri="{FF2B5EF4-FFF2-40B4-BE49-F238E27FC236}">
              <a16:creationId xmlns:a16="http://schemas.microsoft.com/office/drawing/2014/main" id="{00000000-0008-0000-0000-00008623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092" name="_x0000_t202" hidden="1">
          <a:extLst>
            <a:ext uri="{FF2B5EF4-FFF2-40B4-BE49-F238E27FC236}">
              <a16:creationId xmlns:a16="http://schemas.microsoft.com/office/drawing/2014/main" id="{00000000-0008-0000-0000-00008423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090" name="_x0000_t202" hidden="1">
          <a:extLst>
            <a:ext uri="{FF2B5EF4-FFF2-40B4-BE49-F238E27FC236}">
              <a16:creationId xmlns:a16="http://schemas.microsoft.com/office/drawing/2014/main" id="{00000000-0008-0000-0000-00008223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088" name="_x0000_t202" hidden="1">
          <a:extLst>
            <a:ext uri="{FF2B5EF4-FFF2-40B4-BE49-F238E27FC236}">
              <a16:creationId xmlns:a16="http://schemas.microsoft.com/office/drawing/2014/main" id="{00000000-0008-0000-0000-00008023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086" name="_x0000_t202" hidden="1">
          <a:extLst>
            <a:ext uri="{FF2B5EF4-FFF2-40B4-BE49-F238E27FC236}">
              <a16:creationId xmlns:a16="http://schemas.microsoft.com/office/drawing/2014/main" id="{00000000-0008-0000-0000-00007E23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084" name="_x0000_t202" hidden="1">
          <a:extLst>
            <a:ext uri="{FF2B5EF4-FFF2-40B4-BE49-F238E27FC236}">
              <a16:creationId xmlns:a16="http://schemas.microsoft.com/office/drawing/2014/main" id="{00000000-0008-0000-0000-00007C23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082" name="_x0000_t202" hidden="1">
          <a:extLst>
            <a:ext uri="{FF2B5EF4-FFF2-40B4-BE49-F238E27FC236}">
              <a16:creationId xmlns:a16="http://schemas.microsoft.com/office/drawing/2014/main" id="{00000000-0008-0000-0000-00007A23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080" name="_x0000_t202" hidden="1">
          <a:extLst>
            <a:ext uri="{FF2B5EF4-FFF2-40B4-BE49-F238E27FC236}">
              <a16:creationId xmlns:a16="http://schemas.microsoft.com/office/drawing/2014/main" id="{00000000-0008-0000-0000-00007823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078" name="_x0000_t202" hidden="1">
          <a:extLst>
            <a:ext uri="{FF2B5EF4-FFF2-40B4-BE49-F238E27FC236}">
              <a16:creationId xmlns:a16="http://schemas.microsoft.com/office/drawing/2014/main" id="{00000000-0008-0000-0000-00007623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076" name="_x0000_t202" hidden="1">
          <a:extLst>
            <a:ext uri="{FF2B5EF4-FFF2-40B4-BE49-F238E27FC236}">
              <a16:creationId xmlns:a16="http://schemas.microsoft.com/office/drawing/2014/main" id="{00000000-0008-0000-0000-00007423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074" name="_x0000_t202" hidden="1">
          <a:extLst>
            <a:ext uri="{FF2B5EF4-FFF2-40B4-BE49-F238E27FC236}">
              <a16:creationId xmlns:a16="http://schemas.microsoft.com/office/drawing/2014/main" id="{00000000-0008-0000-0000-00007223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072" name="_x0000_t202" hidden="1">
          <a:extLst>
            <a:ext uri="{FF2B5EF4-FFF2-40B4-BE49-F238E27FC236}">
              <a16:creationId xmlns:a16="http://schemas.microsoft.com/office/drawing/2014/main" id="{00000000-0008-0000-0000-00007023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070" name="_x0000_t202" hidden="1">
          <a:extLst>
            <a:ext uri="{FF2B5EF4-FFF2-40B4-BE49-F238E27FC236}">
              <a16:creationId xmlns:a16="http://schemas.microsoft.com/office/drawing/2014/main" id="{00000000-0008-0000-0000-00006E23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068" name="_x0000_t202" hidden="1">
          <a:extLst>
            <a:ext uri="{FF2B5EF4-FFF2-40B4-BE49-F238E27FC236}">
              <a16:creationId xmlns:a16="http://schemas.microsoft.com/office/drawing/2014/main" id="{00000000-0008-0000-0000-00006C23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066" name="_x0000_t202" hidden="1">
          <a:extLst>
            <a:ext uri="{FF2B5EF4-FFF2-40B4-BE49-F238E27FC236}">
              <a16:creationId xmlns:a16="http://schemas.microsoft.com/office/drawing/2014/main" id="{00000000-0008-0000-0000-00006A23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064" name="_x0000_t202" hidden="1">
          <a:extLst>
            <a:ext uri="{FF2B5EF4-FFF2-40B4-BE49-F238E27FC236}">
              <a16:creationId xmlns:a16="http://schemas.microsoft.com/office/drawing/2014/main" id="{00000000-0008-0000-0000-00006823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062" name="_x0000_t202" hidden="1">
          <a:extLst>
            <a:ext uri="{FF2B5EF4-FFF2-40B4-BE49-F238E27FC236}">
              <a16:creationId xmlns:a16="http://schemas.microsoft.com/office/drawing/2014/main" id="{00000000-0008-0000-0000-00006623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060" name="_x0000_t202" hidden="1">
          <a:extLst>
            <a:ext uri="{FF2B5EF4-FFF2-40B4-BE49-F238E27FC236}">
              <a16:creationId xmlns:a16="http://schemas.microsoft.com/office/drawing/2014/main" id="{00000000-0008-0000-0000-00006423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058" name="_x0000_t202" hidden="1">
          <a:extLst>
            <a:ext uri="{FF2B5EF4-FFF2-40B4-BE49-F238E27FC236}">
              <a16:creationId xmlns:a16="http://schemas.microsoft.com/office/drawing/2014/main" id="{00000000-0008-0000-0000-00006223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056" name="_x0000_t202" hidden="1">
          <a:extLst>
            <a:ext uri="{FF2B5EF4-FFF2-40B4-BE49-F238E27FC236}">
              <a16:creationId xmlns:a16="http://schemas.microsoft.com/office/drawing/2014/main" id="{00000000-0008-0000-0000-00006023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054" name="_x0000_t202" hidden="1">
          <a:extLst>
            <a:ext uri="{FF2B5EF4-FFF2-40B4-BE49-F238E27FC236}">
              <a16:creationId xmlns:a16="http://schemas.microsoft.com/office/drawing/2014/main" id="{00000000-0008-0000-0000-00005E23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052" name="_x0000_t202" hidden="1">
          <a:extLst>
            <a:ext uri="{FF2B5EF4-FFF2-40B4-BE49-F238E27FC236}">
              <a16:creationId xmlns:a16="http://schemas.microsoft.com/office/drawing/2014/main" id="{00000000-0008-0000-0000-00005C23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050" name="_x0000_t202" hidden="1">
          <a:extLst>
            <a:ext uri="{FF2B5EF4-FFF2-40B4-BE49-F238E27FC236}">
              <a16:creationId xmlns:a16="http://schemas.microsoft.com/office/drawing/2014/main" id="{00000000-0008-0000-0000-00005A23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048" name="_x0000_t202" hidden="1">
          <a:extLst>
            <a:ext uri="{FF2B5EF4-FFF2-40B4-BE49-F238E27FC236}">
              <a16:creationId xmlns:a16="http://schemas.microsoft.com/office/drawing/2014/main" id="{00000000-0008-0000-0000-00005823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046" name="_x0000_t202" hidden="1">
          <a:extLst>
            <a:ext uri="{FF2B5EF4-FFF2-40B4-BE49-F238E27FC236}">
              <a16:creationId xmlns:a16="http://schemas.microsoft.com/office/drawing/2014/main" id="{00000000-0008-0000-0000-00005623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044" name="_x0000_t202" hidden="1">
          <a:extLst>
            <a:ext uri="{FF2B5EF4-FFF2-40B4-BE49-F238E27FC236}">
              <a16:creationId xmlns:a16="http://schemas.microsoft.com/office/drawing/2014/main" id="{00000000-0008-0000-0000-00005423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042" name="_x0000_t202" hidden="1">
          <a:extLst>
            <a:ext uri="{FF2B5EF4-FFF2-40B4-BE49-F238E27FC236}">
              <a16:creationId xmlns:a16="http://schemas.microsoft.com/office/drawing/2014/main" id="{00000000-0008-0000-0000-00005223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040" name="_x0000_t202" hidden="1">
          <a:extLst>
            <a:ext uri="{FF2B5EF4-FFF2-40B4-BE49-F238E27FC236}">
              <a16:creationId xmlns:a16="http://schemas.microsoft.com/office/drawing/2014/main" id="{00000000-0008-0000-0000-00005023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038" name="_x0000_t202" hidden="1">
          <a:extLst>
            <a:ext uri="{FF2B5EF4-FFF2-40B4-BE49-F238E27FC236}">
              <a16:creationId xmlns:a16="http://schemas.microsoft.com/office/drawing/2014/main" id="{00000000-0008-0000-0000-00004E23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036" name="_x0000_t202" hidden="1">
          <a:extLst>
            <a:ext uri="{FF2B5EF4-FFF2-40B4-BE49-F238E27FC236}">
              <a16:creationId xmlns:a16="http://schemas.microsoft.com/office/drawing/2014/main" id="{00000000-0008-0000-0000-00004C23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034" name="_x0000_t202" hidden="1">
          <a:extLst>
            <a:ext uri="{FF2B5EF4-FFF2-40B4-BE49-F238E27FC236}">
              <a16:creationId xmlns:a16="http://schemas.microsoft.com/office/drawing/2014/main" id="{00000000-0008-0000-0000-00004A23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032" name="_x0000_t202" hidden="1">
          <a:extLst>
            <a:ext uri="{FF2B5EF4-FFF2-40B4-BE49-F238E27FC236}">
              <a16:creationId xmlns:a16="http://schemas.microsoft.com/office/drawing/2014/main" id="{00000000-0008-0000-0000-00004823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030" name="_x0000_t202" hidden="1">
          <a:extLst>
            <a:ext uri="{FF2B5EF4-FFF2-40B4-BE49-F238E27FC236}">
              <a16:creationId xmlns:a16="http://schemas.microsoft.com/office/drawing/2014/main" id="{00000000-0008-0000-0000-00004623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028" name="_x0000_t202" hidden="1">
          <a:extLst>
            <a:ext uri="{FF2B5EF4-FFF2-40B4-BE49-F238E27FC236}">
              <a16:creationId xmlns:a16="http://schemas.microsoft.com/office/drawing/2014/main" id="{00000000-0008-0000-0000-00004423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026" name="_x0000_t202" hidden="1">
          <a:extLst>
            <a:ext uri="{FF2B5EF4-FFF2-40B4-BE49-F238E27FC236}">
              <a16:creationId xmlns:a16="http://schemas.microsoft.com/office/drawing/2014/main" id="{00000000-0008-0000-0000-00004223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024" name="_x0000_t202" hidden="1">
          <a:extLst>
            <a:ext uri="{FF2B5EF4-FFF2-40B4-BE49-F238E27FC236}">
              <a16:creationId xmlns:a16="http://schemas.microsoft.com/office/drawing/2014/main" id="{00000000-0008-0000-0000-00004023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022" name="_x0000_t202" hidden="1">
          <a:extLst>
            <a:ext uri="{FF2B5EF4-FFF2-40B4-BE49-F238E27FC236}">
              <a16:creationId xmlns:a16="http://schemas.microsoft.com/office/drawing/2014/main" id="{00000000-0008-0000-0000-00003E23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020" name="_x0000_t202" hidden="1">
          <a:extLst>
            <a:ext uri="{FF2B5EF4-FFF2-40B4-BE49-F238E27FC236}">
              <a16:creationId xmlns:a16="http://schemas.microsoft.com/office/drawing/2014/main" id="{00000000-0008-0000-0000-00003C23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018" name="_x0000_t202" hidden="1">
          <a:extLst>
            <a:ext uri="{FF2B5EF4-FFF2-40B4-BE49-F238E27FC236}">
              <a16:creationId xmlns:a16="http://schemas.microsoft.com/office/drawing/2014/main" id="{00000000-0008-0000-0000-00003A23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016" name="_x0000_t202" hidden="1">
          <a:extLst>
            <a:ext uri="{FF2B5EF4-FFF2-40B4-BE49-F238E27FC236}">
              <a16:creationId xmlns:a16="http://schemas.microsoft.com/office/drawing/2014/main" id="{00000000-0008-0000-0000-00003823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014" name="_x0000_t202" hidden="1">
          <a:extLst>
            <a:ext uri="{FF2B5EF4-FFF2-40B4-BE49-F238E27FC236}">
              <a16:creationId xmlns:a16="http://schemas.microsoft.com/office/drawing/2014/main" id="{00000000-0008-0000-0000-00003623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012" name="_x0000_t202" hidden="1">
          <a:extLst>
            <a:ext uri="{FF2B5EF4-FFF2-40B4-BE49-F238E27FC236}">
              <a16:creationId xmlns:a16="http://schemas.microsoft.com/office/drawing/2014/main" id="{00000000-0008-0000-0000-00003423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010" name="_x0000_t202" hidden="1">
          <a:extLst>
            <a:ext uri="{FF2B5EF4-FFF2-40B4-BE49-F238E27FC236}">
              <a16:creationId xmlns:a16="http://schemas.microsoft.com/office/drawing/2014/main" id="{00000000-0008-0000-0000-00003223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008" name="_x0000_t202" hidden="1">
          <a:extLst>
            <a:ext uri="{FF2B5EF4-FFF2-40B4-BE49-F238E27FC236}">
              <a16:creationId xmlns:a16="http://schemas.microsoft.com/office/drawing/2014/main" id="{00000000-0008-0000-0000-00003023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006" name="_x0000_t202" hidden="1">
          <a:extLst>
            <a:ext uri="{FF2B5EF4-FFF2-40B4-BE49-F238E27FC236}">
              <a16:creationId xmlns:a16="http://schemas.microsoft.com/office/drawing/2014/main" id="{00000000-0008-0000-0000-00002E23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004" name="_x0000_t202" hidden="1">
          <a:extLst>
            <a:ext uri="{FF2B5EF4-FFF2-40B4-BE49-F238E27FC236}">
              <a16:creationId xmlns:a16="http://schemas.microsoft.com/office/drawing/2014/main" id="{00000000-0008-0000-0000-00002C23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002" name="_x0000_t202" hidden="1">
          <a:extLst>
            <a:ext uri="{FF2B5EF4-FFF2-40B4-BE49-F238E27FC236}">
              <a16:creationId xmlns:a16="http://schemas.microsoft.com/office/drawing/2014/main" id="{00000000-0008-0000-0000-00002A23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9000" name="_x0000_t202" hidden="1">
          <a:extLst>
            <a:ext uri="{FF2B5EF4-FFF2-40B4-BE49-F238E27FC236}">
              <a16:creationId xmlns:a16="http://schemas.microsoft.com/office/drawing/2014/main" id="{00000000-0008-0000-0000-00002823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998" name="_x0000_t202" hidden="1">
          <a:extLst>
            <a:ext uri="{FF2B5EF4-FFF2-40B4-BE49-F238E27FC236}">
              <a16:creationId xmlns:a16="http://schemas.microsoft.com/office/drawing/2014/main" id="{00000000-0008-0000-0000-00002623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996" name="_x0000_t202" hidden="1">
          <a:extLst>
            <a:ext uri="{FF2B5EF4-FFF2-40B4-BE49-F238E27FC236}">
              <a16:creationId xmlns:a16="http://schemas.microsoft.com/office/drawing/2014/main" id="{00000000-0008-0000-0000-00002423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994" name="_x0000_t202" hidden="1">
          <a:extLst>
            <a:ext uri="{FF2B5EF4-FFF2-40B4-BE49-F238E27FC236}">
              <a16:creationId xmlns:a16="http://schemas.microsoft.com/office/drawing/2014/main" id="{00000000-0008-0000-0000-00002223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992" name="_x0000_t202" hidden="1">
          <a:extLst>
            <a:ext uri="{FF2B5EF4-FFF2-40B4-BE49-F238E27FC236}">
              <a16:creationId xmlns:a16="http://schemas.microsoft.com/office/drawing/2014/main" id="{00000000-0008-0000-0000-00002023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990" name="_x0000_t202" hidden="1">
          <a:extLst>
            <a:ext uri="{FF2B5EF4-FFF2-40B4-BE49-F238E27FC236}">
              <a16:creationId xmlns:a16="http://schemas.microsoft.com/office/drawing/2014/main" id="{00000000-0008-0000-0000-00001E23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988" name="_x0000_t202" hidden="1">
          <a:extLst>
            <a:ext uri="{FF2B5EF4-FFF2-40B4-BE49-F238E27FC236}">
              <a16:creationId xmlns:a16="http://schemas.microsoft.com/office/drawing/2014/main" id="{00000000-0008-0000-0000-00001C23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986" name="_x0000_t202" hidden="1">
          <a:extLst>
            <a:ext uri="{FF2B5EF4-FFF2-40B4-BE49-F238E27FC236}">
              <a16:creationId xmlns:a16="http://schemas.microsoft.com/office/drawing/2014/main" id="{00000000-0008-0000-0000-00001A23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984" name="_x0000_t202" hidden="1">
          <a:extLst>
            <a:ext uri="{FF2B5EF4-FFF2-40B4-BE49-F238E27FC236}">
              <a16:creationId xmlns:a16="http://schemas.microsoft.com/office/drawing/2014/main" id="{00000000-0008-0000-0000-00001823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982" name="_x0000_t202" hidden="1">
          <a:extLst>
            <a:ext uri="{FF2B5EF4-FFF2-40B4-BE49-F238E27FC236}">
              <a16:creationId xmlns:a16="http://schemas.microsoft.com/office/drawing/2014/main" id="{00000000-0008-0000-0000-00001623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980" name="_x0000_t202" hidden="1">
          <a:extLst>
            <a:ext uri="{FF2B5EF4-FFF2-40B4-BE49-F238E27FC236}">
              <a16:creationId xmlns:a16="http://schemas.microsoft.com/office/drawing/2014/main" id="{00000000-0008-0000-0000-00001423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978" name="_x0000_t202" hidden="1">
          <a:extLst>
            <a:ext uri="{FF2B5EF4-FFF2-40B4-BE49-F238E27FC236}">
              <a16:creationId xmlns:a16="http://schemas.microsoft.com/office/drawing/2014/main" id="{00000000-0008-0000-0000-00001223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976" name="_x0000_t202" hidden="1">
          <a:extLst>
            <a:ext uri="{FF2B5EF4-FFF2-40B4-BE49-F238E27FC236}">
              <a16:creationId xmlns:a16="http://schemas.microsoft.com/office/drawing/2014/main" id="{00000000-0008-0000-0000-00001023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974" name="_x0000_t202" hidden="1">
          <a:extLst>
            <a:ext uri="{FF2B5EF4-FFF2-40B4-BE49-F238E27FC236}">
              <a16:creationId xmlns:a16="http://schemas.microsoft.com/office/drawing/2014/main" id="{00000000-0008-0000-0000-00000E23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972" name="_x0000_t202" hidden="1">
          <a:extLst>
            <a:ext uri="{FF2B5EF4-FFF2-40B4-BE49-F238E27FC236}">
              <a16:creationId xmlns:a16="http://schemas.microsoft.com/office/drawing/2014/main" id="{00000000-0008-0000-0000-00000C23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970" name="_x0000_t202" hidden="1">
          <a:extLst>
            <a:ext uri="{FF2B5EF4-FFF2-40B4-BE49-F238E27FC236}">
              <a16:creationId xmlns:a16="http://schemas.microsoft.com/office/drawing/2014/main" id="{00000000-0008-0000-0000-00000A23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968" name="_x0000_t202" hidden="1">
          <a:extLst>
            <a:ext uri="{FF2B5EF4-FFF2-40B4-BE49-F238E27FC236}">
              <a16:creationId xmlns:a16="http://schemas.microsoft.com/office/drawing/2014/main" id="{00000000-0008-0000-0000-00000823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966" name="_x0000_t202" hidden="1">
          <a:extLst>
            <a:ext uri="{FF2B5EF4-FFF2-40B4-BE49-F238E27FC236}">
              <a16:creationId xmlns:a16="http://schemas.microsoft.com/office/drawing/2014/main" id="{00000000-0008-0000-0000-00000623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964" name="_x0000_t202" hidden="1">
          <a:extLst>
            <a:ext uri="{FF2B5EF4-FFF2-40B4-BE49-F238E27FC236}">
              <a16:creationId xmlns:a16="http://schemas.microsoft.com/office/drawing/2014/main" id="{00000000-0008-0000-0000-00000423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962" name="_x0000_t202" hidden="1">
          <a:extLst>
            <a:ext uri="{FF2B5EF4-FFF2-40B4-BE49-F238E27FC236}">
              <a16:creationId xmlns:a16="http://schemas.microsoft.com/office/drawing/2014/main" id="{00000000-0008-0000-0000-00000223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960" name="_x0000_t202" hidden="1">
          <a:extLst>
            <a:ext uri="{FF2B5EF4-FFF2-40B4-BE49-F238E27FC236}">
              <a16:creationId xmlns:a16="http://schemas.microsoft.com/office/drawing/2014/main" id="{00000000-0008-0000-0000-00000023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958" name="_x0000_t202" hidden="1">
          <a:extLst>
            <a:ext uri="{FF2B5EF4-FFF2-40B4-BE49-F238E27FC236}">
              <a16:creationId xmlns:a16="http://schemas.microsoft.com/office/drawing/2014/main" id="{00000000-0008-0000-0000-0000FE22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956" name="_x0000_t202" hidden="1">
          <a:extLst>
            <a:ext uri="{FF2B5EF4-FFF2-40B4-BE49-F238E27FC236}">
              <a16:creationId xmlns:a16="http://schemas.microsoft.com/office/drawing/2014/main" id="{00000000-0008-0000-0000-0000FC22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954" name="_x0000_t202" hidden="1">
          <a:extLst>
            <a:ext uri="{FF2B5EF4-FFF2-40B4-BE49-F238E27FC236}">
              <a16:creationId xmlns:a16="http://schemas.microsoft.com/office/drawing/2014/main" id="{00000000-0008-0000-0000-0000FA22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952" name="_x0000_t202" hidden="1">
          <a:extLst>
            <a:ext uri="{FF2B5EF4-FFF2-40B4-BE49-F238E27FC236}">
              <a16:creationId xmlns:a16="http://schemas.microsoft.com/office/drawing/2014/main" id="{00000000-0008-0000-0000-0000F822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950" name="_x0000_t202" hidden="1">
          <a:extLst>
            <a:ext uri="{FF2B5EF4-FFF2-40B4-BE49-F238E27FC236}">
              <a16:creationId xmlns:a16="http://schemas.microsoft.com/office/drawing/2014/main" id="{00000000-0008-0000-0000-0000F622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948" name="_x0000_t202" hidden="1">
          <a:extLst>
            <a:ext uri="{FF2B5EF4-FFF2-40B4-BE49-F238E27FC236}">
              <a16:creationId xmlns:a16="http://schemas.microsoft.com/office/drawing/2014/main" id="{00000000-0008-0000-0000-0000F422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946" name="_x0000_t202" hidden="1">
          <a:extLst>
            <a:ext uri="{FF2B5EF4-FFF2-40B4-BE49-F238E27FC236}">
              <a16:creationId xmlns:a16="http://schemas.microsoft.com/office/drawing/2014/main" id="{00000000-0008-0000-0000-0000F222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944" name="_x0000_t202" hidden="1">
          <a:extLst>
            <a:ext uri="{FF2B5EF4-FFF2-40B4-BE49-F238E27FC236}">
              <a16:creationId xmlns:a16="http://schemas.microsoft.com/office/drawing/2014/main" id="{00000000-0008-0000-0000-0000F022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942" name="_x0000_t202" hidden="1">
          <a:extLst>
            <a:ext uri="{FF2B5EF4-FFF2-40B4-BE49-F238E27FC236}">
              <a16:creationId xmlns:a16="http://schemas.microsoft.com/office/drawing/2014/main" id="{00000000-0008-0000-0000-0000EE22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940" name="_x0000_t202" hidden="1">
          <a:extLst>
            <a:ext uri="{FF2B5EF4-FFF2-40B4-BE49-F238E27FC236}">
              <a16:creationId xmlns:a16="http://schemas.microsoft.com/office/drawing/2014/main" id="{00000000-0008-0000-0000-0000EC22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938" name="_x0000_t202" hidden="1">
          <a:extLst>
            <a:ext uri="{FF2B5EF4-FFF2-40B4-BE49-F238E27FC236}">
              <a16:creationId xmlns:a16="http://schemas.microsoft.com/office/drawing/2014/main" id="{00000000-0008-0000-0000-0000EA22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936" name="_x0000_t202" hidden="1">
          <a:extLst>
            <a:ext uri="{FF2B5EF4-FFF2-40B4-BE49-F238E27FC236}">
              <a16:creationId xmlns:a16="http://schemas.microsoft.com/office/drawing/2014/main" id="{00000000-0008-0000-0000-0000E822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934" name="_x0000_t202" hidden="1">
          <a:extLst>
            <a:ext uri="{FF2B5EF4-FFF2-40B4-BE49-F238E27FC236}">
              <a16:creationId xmlns:a16="http://schemas.microsoft.com/office/drawing/2014/main" id="{00000000-0008-0000-0000-0000E622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932" name="_x0000_t202" hidden="1">
          <a:extLst>
            <a:ext uri="{FF2B5EF4-FFF2-40B4-BE49-F238E27FC236}">
              <a16:creationId xmlns:a16="http://schemas.microsoft.com/office/drawing/2014/main" id="{00000000-0008-0000-0000-0000E422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930" name="_x0000_t202" hidden="1">
          <a:extLst>
            <a:ext uri="{FF2B5EF4-FFF2-40B4-BE49-F238E27FC236}">
              <a16:creationId xmlns:a16="http://schemas.microsoft.com/office/drawing/2014/main" id="{00000000-0008-0000-0000-0000E222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928" name="_x0000_t202" hidden="1">
          <a:extLst>
            <a:ext uri="{FF2B5EF4-FFF2-40B4-BE49-F238E27FC236}">
              <a16:creationId xmlns:a16="http://schemas.microsoft.com/office/drawing/2014/main" id="{00000000-0008-0000-0000-0000E022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926" name="_x0000_t202" hidden="1">
          <a:extLst>
            <a:ext uri="{FF2B5EF4-FFF2-40B4-BE49-F238E27FC236}">
              <a16:creationId xmlns:a16="http://schemas.microsoft.com/office/drawing/2014/main" id="{00000000-0008-0000-0000-0000DE22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924" name="_x0000_t202" hidden="1">
          <a:extLst>
            <a:ext uri="{FF2B5EF4-FFF2-40B4-BE49-F238E27FC236}">
              <a16:creationId xmlns:a16="http://schemas.microsoft.com/office/drawing/2014/main" id="{00000000-0008-0000-0000-0000DC22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922" name="_x0000_t202" hidden="1">
          <a:extLst>
            <a:ext uri="{FF2B5EF4-FFF2-40B4-BE49-F238E27FC236}">
              <a16:creationId xmlns:a16="http://schemas.microsoft.com/office/drawing/2014/main" id="{00000000-0008-0000-0000-0000DA22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920" name="_x0000_t202" hidden="1">
          <a:extLst>
            <a:ext uri="{FF2B5EF4-FFF2-40B4-BE49-F238E27FC236}">
              <a16:creationId xmlns:a16="http://schemas.microsoft.com/office/drawing/2014/main" id="{00000000-0008-0000-0000-0000D822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918" name="_x0000_t202" hidden="1">
          <a:extLst>
            <a:ext uri="{FF2B5EF4-FFF2-40B4-BE49-F238E27FC236}">
              <a16:creationId xmlns:a16="http://schemas.microsoft.com/office/drawing/2014/main" id="{00000000-0008-0000-0000-0000D622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916" name="_x0000_t202" hidden="1">
          <a:extLst>
            <a:ext uri="{FF2B5EF4-FFF2-40B4-BE49-F238E27FC236}">
              <a16:creationId xmlns:a16="http://schemas.microsoft.com/office/drawing/2014/main" id="{00000000-0008-0000-0000-0000D422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914" name="_x0000_t202" hidden="1">
          <a:extLst>
            <a:ext uri="{FF2B5EF4-FFF2-40B4-BE49-F238E27FC236}">
              <a16:creationId xmlns:a16="http://schemas.microsoft.com/office/drawing/2014/main" id="{00000000-0008-0000-0000-0000D222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912" name="_x0000_t202" hidden="1">
          <a:extLst>
            <a:ext uri="{FF2B5EF4-FFF2-40B4-BE49-F238E27FC236}">
              <a16:creationId xmlns:a16="http://schemas.microsoft.com/office/drawing/2014/main" id="{00000000-0008-0000-0000-0000D022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910" name="_x0000_t202" hidden="1">
          <a:extLst>
            <a:ext uri="{FF2B5EF4-FFF2-40B4-BE49-F238E27FC236}">
              <a16:creationId xmlns:a16="http://schemas.microsoft.com/office/drawing/2014/main" id="{00000000-0008-0000-0000-0000CE22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908" name="_x0000_t202" hidden="1">
          <a:extLst>
            <a:ext uri="{FF2B5EF4-FFF2-40B4-BE49-F238E27FC236}">
              <a16:creationId xmlns:a16="http://schemas.microsoft.com/office/drawing/2014/main" id="{00000000-0008-0000-0000-0000CC22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906" name="_x0000_t202" hidden="1">
          <a:extLst>
            <a:ext uri="{FF2B5EF4-FFF2-40B4-BE49-F238E27FC236}">
              <a16:creationId xmlns:a16="http://schemas.microsoft.com/office/drawing/2014/main" id="{00000000-0008-0000-0000-0000CA22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904" name="_x0000_t202" hidden="1">
          <a:extLst>
            <a:ext uri="{FF2B5EF4-FFF2-40B4-BE49-F238E27FC236}">
              <a16:creationId xmlns:a16="http://schemas.microsoft.com/office/drawing/2014/main" id="{00000000-0008-0000-0000-0000C822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902" name="_x0000_t202" hidden="1">
          <a:extLst>
            <a:ext uri="{FF2B5EF4-FFF2-40B4-BE49-F238E27FC236}">
              <a16:creationId xmlns:a16="http://schemas.microsoft.com/office/drawing/2014/main" id="{00000000-0008-0000-0000-0000C622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900" name="_x0000_t202" hidden="1">
          <a:extLst>
            <a:ext uri="{FF2B5EF4-FFF2-40B4-BE49-F238E27FC236}">
              <a16:creationId xmlns:a16="http://schemas.microsoft.com/office/drawing/2014/main" id="{00000000-0008-0000-0000-0000C422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898" name="_x0000_t202" hidden="1">
          <a:extLst>
            <a:ext uri="{FF2B5EF4-FFF2-40B4-BE49-F238E27FC236}">
              <a16:creationId xmlns:a16="http://schemas.microsoft.com/office/drawing/2014/main" id="{00000000-0008-0000-0000-0000C222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896" name="_x0000_t202" hidden="1">
          <a:extLst>
            <a:ext uri="{FF2B5EF4-FFF2-40B4-BE49-F238E27FC236}">
              <a16:creationId xmlns:a16="http://schemas.microsoft.com/office/drawing/2014/main" id="{00000000-0008-0000-0000-0000C022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894" name="_x0000_t202" hidden="1">
          <a:extLst>
            <a:ext uri="{FF2B5EF4-FFF2-40B4-BE49-F238E27FC236}">
              <a16:creationId xmlns:a16="http://schemas.microsoft.com/office/drawing/2014/main" id="{00000000-0008-0000-0000-0000BE22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892" name="_x0000_t202" hidden="1">
          <a:extLst>
            <a:ext uri="{FF2B5EF4-FFF2-40B4-BE49-F238E27FC236}">
              <a16:creationId xmlns:a16="http://schemas.microsoft.com/office/drawing/2014/main" id="{00000000-0008-0000-0000-0000BC22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890" name="_x0000_t202" hidden="1">
          <a:extLst>
            <a:ext uri="{FF2B5EF4-FFF2-40B4-BE49-F238E27FC236}">
              <a16:creationId xmlns:a16="http://schemas.microsoft.com/office/drawing/2014/main" id="{00000000-0008-0000-0000-0000BA22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888" name="_x0000_t202" hidden="1">
          <a:extLst>
            <a:ext uri="{FF2B5EF4-FFF2-40B4-BE49-F238E27FC236}">
              <a16:creationId xmlns:a16="http://schemas.microsoft.com/office/drawing/2014/main" id="{00000000-0008-0000-0000-0000B822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886" name="_x0000_t202" hidden="1">
          <a:extLst>
            <a:ext uri="{FF2B5EF4-FFF2-40B4-BE49-F238E27FC236}">
              <a16:creationId xmlns:a16="http://schemas.microsoft.com/office/drawing/2014/main" id="{00000000-0008-0000-0000-0000B622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884" name="_x0000_t202" hidden="1">
          <a:extLst>
            <a:ext uri="{FF2B5EF4-FFF2-40B4-BE49-F238E27FC236}">
              <a16:creationId xmlns:a16="http://schemas.microsoft.com/office/drawing/2014/main" id="{00000000-0008-0000-0000-0000B422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882" name="_x0000_t202" hidden="1">
          <a:extLst>
            <a:ext uri="{FF2B5EF4-FFF2-40B4-BE49-F238E27FC236}">
              <a16:creationId xmlns:a16="http://schemas.microsoft.com/office/drawing/2014/main" id="{00000000-0008-0000-0000-0000B222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880" name="_x0000_t202" hidden="1">
          <a:extLst>
            <a:ext uri="{FF2B5EF4-FFF2-40B4-BE49-F238E27FC236}">
              <a16:creationId xmlns:a16="http://schemas.microsoft.com/office/drawing/2014/main" id="{00000000-0008-0000-0000-0000B022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878" name="_x0000_t202" hidden="1">
          <a:extLst>
            <a:ext uri="{FF2B5EF4-FFF2-40B4-BE49-F238E27FC236}">
              <a16:creationId xmlns:a16="http://schemas.microsoft.com/office/drawing/2014/main" id="{00000000-0008-0000-0000-0000AE22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876" name="_x0000_t202" hidden="1">
          <a:extLst>
            <a:ext uri="{FF2B5EF4-FFF2-40B4-BE49-F238E27FC236}">
              <a16:creationId xmlns:a16="http://schemas.microsoft.com/office/drawing/2014/main" id="{00000000-0008-0000-0000-0000AC22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874" name="_x0000_t202" hidden="1">
          <a:extLst>
            <a:ext uri="{FF2B5EF4-FFF2-40B4-BE49-F238E27FC236}">
              <a16:creationId xmlns:a16="http://schemas.microsoft.com/office/drawing/2014/main" id="{00000000-0008-0000-0000-0000AA22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872" name="_x0000_t202" hidden="1">
          <a:extLst>
            <a:ext uri="{FF2B5EF4-FFF2-40B4-BE49-F238E27FC236}">
              <a16:creationId xmlns:a16="http://schemas.microsoft.com/office/drawing/2014/main" id="{00000000-0008-0000-0000-0000A822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870" name="_x0000_t202" hidden="1">
          <a:extLst>
            <a:ext uri="{FF2B5EF4-FFF2-40B4-BE49-F238E27FC236}">
              <a16:creationId xmlns:a16="http://schemas.microsoft.com/office/drawing/2014/main" id="{00000000-0008-0000-0000-0000A622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868" name="_x0000_t202" hidden="1">
          <a:extLst>
            <a:ext uri="{FF2B5EF4-FFF2-40B4-BE49-F238E27FC236}">
              <a16:creationId xmlns:a16="http://schemas.microsoft.com/office/drawing/2014/main" id="{00000000-0008-0000-0000-0000A422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866" name="_x0000_t202" hidden="1">
          <a:extLst>
            <a:ext uri="{FF2B5EF4-FFF2-40B4-BE49-F238E27FC236}">
              <a16:creationId xmlns:a16="http://schemas.microsoft.com/office/drawing/2014/main" id="{00000000-0008-0000-0000-0000A222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864" name="_x0000_t202" hidden="1">
          <a:extLst>
            <a:ext uri="{FF2B5EF4-FFF2-40B4-BE49-F238E27FC236}">
              <a16:creationId xmlns:a16="http://schemas.microsoft.com/office/drawing/2014/main" id="{00000000-0008-0000-0000-0000A022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862" name="_x0000_t202" hidden="1">
          <a:extLst>
            <a:ext uri="{FF2B5EF4-FFF2-40B4-BE49-F238E27FC236}">
              <a16:creationId xmlns:a16="http://schemas.microsoft.com/office/drawing/2014/main" id="{00000000-0008-0000-0000-00009E22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860" name="_x0000_t202" hidden="1">
          <a:extLst>
            <a:ext uri="{FF2B5EF4-FFF2-40B4-BE49-F238E27FC236}">
              <a16:creationId xmlns:a16="http://schemas.microsoft.com/office/drawing/2014/main" id="{00000000-0008-0000-0000-00009C22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858" name="_x0000_t202" hidden="1">
          <a:extLst>
            <a:ext uri="{FF2B5EF4-FFF2-40B4-BE49-F238E27FC236}">
              <a16:creationId xmlns:a16="http://schemas.microsoft.com/office/drawing/2014/main" id="{00000000-0008-0000-0000-00009A22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856" name="_x0000_t202" hidden="1">
          <a:extLst>
            <a:ext uri="{FF2B5EF4-FFF2-40B4-BE49-F238E27FC236}">
              <a16:creationId xmlns:a16="http://schemas.microsoft.com/office/drawing/2014/main" id="{00000000-0008-0000-0000-00009822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854" name="_x0000_t202" hidden="1">
          <a:extLst>
            <a:ext uri="{FF2B5EF4-FFF2-40B4-BE49-F238E27FC236}">
              <a16:creationId xmlns:a16="http://schemas.microsoft.com/office/drawing/2014/main" id="{00000000-0008-0000-0000-00009622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852" name="_x0000_t202" hidden="1">
          <a:extLst>
            <a:ext uri="{FF2B5EF4-FFF2-40B4-BE49-F238E27FC236}">
              <a16:creationId xmlns:a16="http://schemas.microsoft.com/office/drawing/2014/main" id="{00000000-0008-0000-0000-00009422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850" name="_x0000_t202" hidden="1">
          <a:extLst>
            <a:ext uri="{FF2B5EF4-FFF2-40B4-BE49-F238E27FC236}">
              <a16:creationId xmlns:a16="http://schemas.microsoft.com/office/drawing/2014/main" id="{00000000-0008-0000-0000-00009222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848" name="_x0000_t202" hidden="1">
          <a:extLst>
            <a:ext uri="{FF2B5EF4-FFF2-40B4-BE49-F238E27FC236}">
              <a16:creationId xmlns:a16="http://schemas.microsoft.com/office/drawing/2014/main" id="{00000000-0008-0000-0000-00009022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846" name="_x0000_t202" hidden="1">
          <a:extLst>
            <a:ext uri="{FF2B5EF4-FFF2-40B4-BE49-F238E27FC236}">
              <a16:creationId xmlns:a16="http://schemas.microsoft.com/office/drawing/2014/main" id="{00000000-0008-0000-0000-00008E22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844" name="_x0000_t202" hidden="1">
          <a:extLst>
            <a:ext uri="{FF2B5EF4-FFF2-40B4-BE49-F238E27FC236}">
              <a16:creationId xmlns:a16="http://schemas.microsoft.com/office/drawing/2014/main" id="{00000000-0008-0000-0000-00008C22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842" name="_x0000_t202" hidden="1">
          <a:extLst>
            <a:ext uri="{FF2B5EF4-FFF2-40B4-BE49-F238E27FC236}">
              <a16:creationId xmlns:a16="http://schemas.microsoft.com/office/drawing/2014/main" id="{00000000-0008-0000-0000-00008A22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840" name="_x0000_t202" hidden="1">
          <a:extLst>
            <a:ext uri="{FF2B5EF4-FFF2-40B4-BE49-F238E27FC236}">
              <a16:creationId xmlns:a16="http://schemas.microsoft.com/office/drawing/2014/main" id="{00000000-0008-0000-0000-00008822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838" name="_x0000_t202" hidden="1">
          <a:extLst>
            <a:ext uri="{FF2B5EF4-FFF2-40B4-BE49-F238E27FC236}">
              <a16:creationId xmlns:a16="http://schemas.microsoft.com/office/drawing/2014/main" id="{00000000-0008-0000-0000-00008622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836" name="_x0000_t202" hidden="1">
          <a:extLst>
            <a:ext uri="{FF2B5EF4-FFF2-40B4-BE49-F238E27FC236}">
              <a16:creationId xmlns:a16="http://schemas.microsoft.com/office/drawing/2014/main" id="{00000000-0008-0000-0000-00008422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834" name="_x0000_t202" hidden="1">
          <a:extLst>
            <a:ext uri="{FF2B5EF4-FFF2-40B4-BE49-F238E27FC236}">
              <a16:creationId xmlns:a16="http://schemas.microsoft.com/office/drawing/2014/main" id="{00000000-0008-0000-0000-00008222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832" name="_x0000_t202" hidden="1">
          <a:extLst>
            <a:ext uri="{FF2B5EF4-FFF2-40B4-BE49-F238E27FC236}">
              <a16:creationId xmlns:a16="http://schemas.microsoft.com/office/drawing/2014/main" id="{00000000-0008-0000-0000-00008022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830" name="_x0000_t202" hidden="1">
          <a:extLst>
            <a:ext uri="{FF2B5EF4-FFF2-40B4-BE49-F238E27FC236}">
              <a16:creationId xmlns:a16="http://schemas.microsoft.com/office/drawing/2014/main" id="{00000000-0008-0000-0000-00007E22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828" name="_x0000_t202" hidden="1">
          <a:extLst>
            <a:ext uri="{FF2B5EF4-FFF2-40B4-BE49-F238E27FC236}">
              <a16:creationId xmlns:a16="http://schemas.microsoft.com/office/drawing/2014/main" id="{00000000-0008-0000-0000-00007C22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826" name="_x0000_t202" hidden="1">
          <a:extLst>
            <a:ext uri="{FF2B5EF4-FFF2-40B4-BE49-F238E27FC236}">
              <a16:creationId xmlns:a16="http://schemas.microsoft.com/office/drawing/2014/main" id="{00000000-0008-0000-0000-00007A22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824" name="_x0000_t202" hidden="1">
          <a:extLst>
            <a:ext uri="{FF2B5EF4-FFF2-40B4-BE49-F238E27FC236}">
              <a16:creationId xmlns:a16="http://schemas.microsoft.com/office/drawing/2014/main" id="{00000000-0008-0000-0000-00007822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822" name="_x0000_t202" hidden="1">
          <a:extLst>
            <a:ext uri="{FF2B5EF4-FFF2-40B4-BE49-F238E27FC236}">
              <a16:creationId xmlns:a16="http://schemas.microsoft.com/office/drawing/2014/main" id="{00000000-0008-0000-0000-00007622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820" name="_x0000_t202" hidden="1">
          <a:extLst>
            <a:ext uri="{FF2B5EF4-FFF2-40B4-BE49-F238E27FC236}">
              <a16:creationId xmlns:a16="http://schemas.microsoft.com/office/drawing/2014/main" id="{00000000-0008-0000-0000-00007422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818" name="_x0000_t202" hidden="1">
          <a:extLst>
            <a:ext uri="{FF2B5EF4-FFF2-40B4-BE49-F238E27FC236}">
              <a16:creationId xmlns:a16="http://schemas.microsoft.com/office/drawing/2014/main" id="{00000000-0008-0000-0000-00007222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816" name="_x0000_t202" hidden="1">
          <a:extLst>
            <a:ext uri="{FF2B5EF4-FFF2-40B4-BE49-F238E27FC236}">
              <a16:creationId xmlns:a16="http://schemas.microsoft.com/office/drawing/2014/main" id="{00000000-0008-0000-0000-00007022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814" name="_x0000_t202" hidden="1">
          <a:extLst>
            <a:ext uri="{FF2B5EF4-FFF2-40B4-BE49-F238E27FC236}">
              <a16:creationId xmlns:a16="http://schemas.microsoft.com/office/drawing/2014/main" id="{00000000-0008-0000-0000-00006E22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812" name="_x0000_t202" hidden="1">
          <a:extLst>
            <a:ext uri="{FF2B5EF4-FFF2-40B4-BE49-F238E27FC236}">
              <a16:creationId xmlns:a16="http://schemas.microsoft.com/office/drawing/2014/main" id="{00000000-0008-0000-0000-00006C22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810" name="_x0000_t202" hidden="1">
          <a:extLst>
            <a:ext uri="{FF2B5EF4-FFF2-40B4-BE49-F238E27FC236}">
              <a16:creationId xmlns:a16="http://schemas.microsoft.com/office/drawing/2014/main" id="{00000000-0008-0000-0000-00006A22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808" name="_x0000_t202" hidden="1">
          <a:extLst>
            <a:ext uri="{FF2B5EF4-FFF2-40B4-BE49-F238E27FC236}">
              <a16:creationId xmlns:a16="http://schemas.microsoft.com/office/drawing/2014/main" id="{00000000-0008-0000-0000-00006822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806" name="_x0000_t202" hidden="1">
          <a:extLst>
            <a:ext uri="{FF2B5EF4-FFF2-40B4-BE49-F238E27FC236}">
              <a16:creationId xmlns:a16="http://schemas.microsoft.com/office/drawing/2014/main" id="{00000000-0008-0000-0000-00006622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804" name="_x0000_t202" hidden="1">
          <a:extLst>
            <a:ext uri="{FF2B5EF4-FFF2-40B4-BE49-F238E27FC236}">
              <a16:creationId xmlns:a16="http://schemas.microsoft.com/office/drawing/2014/main" id="{00000000-0008-0000-0000-00006422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802" name="_x0000_t202" hidden="1">
          <a:extLst>
            <a:ext uri="{FF2B5EF4-FFF2-40B4-BE49-F238E27FC236}">
              <a16:creationId xmlns:a16="http://schemas.microsoft.com/office/drawing/2014/main" id="{00000000-0008-0000-0000-00006222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800" name="_x0000_t202" hidden="1">
          <a:extLst>
            <a:ext uri="{FF2B5EF4-FFF2-40B4-BE49-F238E27FC236}">
              <a16:creationId xmlns:a16="http://schemas.microsoft.com/office/drawing/2014/main" id="{00000000-0008-0000-0000-00006022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798" name="_x0000_t202" hidden="1">
          <a:extLst>
            <a:ext uri="{FF2B5EF4-FFF2-40B4-BE49-F238E27FC236}">
              <a16:creationId xmlns:a16="http://schemas.microsoft.com/office/drawing/2014/main" id="{00000000-0008-0000-0000-00005E22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796" name="_x0000_t202" hidden="1">
          <a:extLst>
            <a:ext uri="{FF2B5EF4-FFF2-40B4-BE49-F238E27FC236}">
              <a16:creationId xmlns:a16="http://schemas.microsoft.com/office/drawing/2014/main" id="{00000000-0008-0000-0000-00005C22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794" name="_x0000_t202" hidden="1">
          <a:extLst>
            <a:ext uri="{FF2B5EF4-FFF2-40B4-BE49-F238E27FC236}">
              <a16:creationId xmlns:a16="http://schemas.microsoft.com/office/drawing/2014/main" id="{00000000-0008-0000-0000-00005A22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792" name="_x0000_t202" hidden="1">
          <a:extLst>
            <a:ext uri="{FF2B5EF4-FFF2-40B4-BE49-F238E27FC236}">
              <a16:creationId xmlns:a16="http://schemas.microsoft.com/office/drawing/2014/main" id="{00000000-0008-0000-0000-00005822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790" name="_x0000_t202" hidden="1">
          <a:extLst>
            <a:ext uri="{FF2B5EF4-FFF2-40B4-BE49-F238E27FC236}">
              <a16:creationId xmlns:a16="http://schemas.microsoft.com/office/drawing/2014/main" id="{00000000-0008-0000-0000-00005622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788" name="_x0000_t202" hidden="1">
          <a:extLst>
            <a:ext uri="{FF2B5EF4-FFF2-40B4-BE49-F238E27FC236}">
              <a16:creationId xmlns:a16="http://schemas.microsoft.com/office/drawing/2014/main" id="{00000000-0008-0000-0000-00005422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786" name="_x0000_t202" hidden="1">
          <a:extLst>
            <a:ext uri="{FF2B5EF4-FFF2-40B4-BE49-F238E27FC236}">
              <a16:creationId xmlns:a16="http://schemas.microsoft.com/office/drawing/2014/main" id="{00000000-0008-0000-0000-00005222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784" name="_x0000_t202" hidden="1">
          <a:extLst>
            <a:ext uri="{FF2B5EF4-FFF2-40B4-BE49-F238E27FC236}">
              <a16:creationId xmlns:a16="http://schemas.microsoft.com/office/drawing/2014/main" id="{00000000-0008-0000-0000-00005022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782" name="_x0000_t202" hidden="1">
          <a:extLst>
            <a:ext uri="{FF2B5EF4-FFF2-40B4-BE49-F238E27FC236}">
              <a16:creationId xmlns:a16="http://schemas.microsoft.com/office/drawing/2014/main" id="{00000000-0008-0000-0000-00004E22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780" name="_x0000_t202" hidden="1">
          <a:extLst>
            <a:ext uri="{FF2B5EF4-FFF2-40B4-BE49-F238E27FC236}">
              <a16:creationId xmlns:a16="http://schemas.microsoft.com/office/drawing/2014/main" id="{00000000-0008-0000-0000-00004C22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778" name="_x0000_t202" hidden="1">
          <a:extLst>
            <a:ext uri="{FF2B5EF4-FFF2-40B4-BE49-F238E27FC236}">
              <a16:creationId xmlns:a16="http://schemas.microsoft.com/office/drawing/2014/main" id="{00000000-0008-0000-0000-00004A22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776" name="_x0000_t202" hidden="1">
          <a:extLst>
            <a:ext uri="{FF2B5EF4-FFF2-40B4-BE49-F238E27FC236}">
              <a16:creationId xmlns:a16="http://schemas.microsoft.com/office/drawing/2014/main" id="{00000000-0008-0000-0000-00004822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774" name="_x0000_t202" hidden="1">
          <a:extLst>
            <a:ext uri="{FF2B5EF4-FFF2-40B4-BE49-F238E27FC236}">
              <a16:creationId xmlns:a16="http://schemas.microsoft.com/office/drawing/2014/main" id="{00000000-0008-0000-0000-00004622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772" name="_x0000_t202" hidden="1">
          <a:extLst>
            <a:ext uri="{FF2B5EF4-FFF2-40B4-BE49-F238E27FC236}">
              <a16:creationId xmlns:a16="http://schemas.microsoft.com/office/drawing/2014/main" id="{00000000-0008-0000-0000-00004422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770" name="_x0000_t202" hidden="1">
          <a:extLst>
            <a:ext uri="{FF2B5EF4-FFF2-40B4-BE49-F238E27FC236}">
              <a16:creationId xmlns:a16="http://schemas.microsoft.com/office/drawing/2014/main" id="{00000000-0008-0000-0000-00004222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768" name="_x0000_t202" hidden="1">
          <a:extLst>
            <a:ext uri="{FF2B5EF4-FFF2-40B4-BE49-F238E27FC236}">
              <a16:creationId xmlns:a16="http://schemas.microsoft.com/office/drawing/2014/main" id="{00000000-0008-0000-0000-00004022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766" name="_x0000_t202" hidden="1">
          <a:extLst>
            <a:ext uri="{FF2B5EF4-FFF2-40B4-BE49-F238E27FC236}">
              <a16:creationId xmlns:a16="http://schemas.microsoft.com/office/drawing/2014/main" id="{00000000-0008-0000-0000-00003E22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764" name="_x0000_t202" hidden="1">
          <a:extLst>
            <a:ext uri="{FF2B5EF4-FFF2-40B4-BE49-F238E27FC236}">
              <a16:creationId xmlns:a16="http://schemas.microsoft.com/office/drawing/2014/main" id="{00000000-0008-0000-0000-00003C22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762" name="_x0000_t202" hidden="1">
          <a:extLst>
            <a:ext uri="{FF2B5EF4-FFF2-40B4-BE49-F238E27FC236}">
              <a16:creationId xmlns:a16="http://schemas.microsoft.com/office/drawing/2014/main" id="{00000000-0008-0000-0000-00003A22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760" name="_x0000_t202" hidden="1">
          <a:extLst>
            <a:ext uri="{FF2B5EF4-FFF2-40B4-BE49-F238E27FC236}">
              <a16:creationId xmlns:a16="http://schemas.microsoft.com/office/drawing/2014/main" id="{00000000-0008-0000-0000-00003822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758" name="_x0000_t202" hidden="1">
          <a:extLst>
            <a:ext uri="{FF2B5EF4-FFF2-40B4-BE49-F238E27FC236}">
              <a16:creationId xmlns:a16="http://schemas.microsoft.com/office/drawing/2014/main" id="{00000000-0008-0000-0000-00003622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756" name="_x0000_t202" hidden="1">
          <a:extLst>
            <a:ext uri="{FF2B5EF4-FFF2-40B4-BE49-F238E27FC236}">
              <a16:creationId xmlns:a16="http://schemas.microsoft.com/office/drawing/2014/main" id="{00000000-0008-0000-0000-00003422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754" name="_x0000_t202" hidden="1">
          <a:extLst>
            <a:ext uri="{FF2B5EF4-FFF2-40B4-BE49-F238E27FC236}">
              <a16:creationId xmlns:a16="http://schemas.microsoft.com/office/drawing/2014/main" id="{00000000-0008-0000-0000-00003222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752" name="_x0000_t202" hidden="1">
          <a:extLst>
            <a:ext uri="{FF2B5EF4-FFF2-40B4-BE49-F238E27FC236}">
              <a16:creationId xmlns:a16="http://schemas.microsoft.com/office/drawing/2014/main" id="{00000000-0008-0000-0000-00003022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750" name="_x0000_t202" hidden="1">
          <a:extLst>
            <a:ext uri="{FF2B5EF4-FFF2-40B4-BE49-F238E27FC236}">
              <a16:creationId xmlns:a16="http://schemas.microsoft.com/office/drawing/2014/main" id="{00000000-0008-0000-0000-00002E22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748" name="_x0000_t202" hidden="1">
          <a:extLst>
            <a:ext uri="{FF2B5EF4-FFF2-40B4-BE49-F238E27FC236}">
              <a16:creationId xmlns:a16="http://schemas.microsoft.com/office/drawing/2014/main" id="{00000000-0008-0000-0000-00002C22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746" name="_x0000_t202" hidden="1">
          <a:extLst>
            <a:ext uri="{FF2B5EF4-FFF2-40B4-BE49-F238E27FC236}">
              <a16:creationId xmlns:a16="http://schemas.microsoft.com/office/drawing/2014/main" id="{00000000-0008-0000-0000-00002A22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744" name="_x0000_t202" hidden="1">
          <a:extLst>
            <a:ext uri="{FF2B5EF4-FFF2-40B4-BE49-F238E27FC236}">
              <a16:creationId xmlns:a16="http://schemas.microsoft.com/office/drawing/2014/main" id="{00000000-0008-0000-0000-00002822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742" name="_x0000_t202" hidden="1">
          <a:extLst>
            <a:ext uri="{FF2B5EF4-FFF2-40B4-BE49-F238E27FC236}">
              <a16:creationId xmlns:a16="http://schemas.microsoft.com/office/drawing/2014/main" id="{00000000-0008-0000-0000-00002622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740" name="_x0000_t202" hidden="1">
          <a:extLst>
            <a:ext uri="{FF2B5EF4-FFF2-40B4-BE49-F238E27FC236}">
              <a16:creationId xmlns:a16="http://schemas.microsoft.com/office/drawing/2014/main" id="{00000000-0008-0000-0000-00002422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738" name="_x0000_t202" hidden="1">
          <a:extLst>
            <a:ext uri="{FF2B5EF4-FFF2-40B4-BE49-F238E27FC236}">
              <a16:creationId xmlns:a16="http://schemas.microsoft.com/office/drawing/2014/main" id="{00000000-0008-0000-0000-00002222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736" name="_x0000_t202" hidden="1">
          <a:extLst>
            <a:ext uri="{FF2B5EF4-FFF2-40B4-BE49-F238E27FC236}">
              <a16:creationId xmlns:a16="http://schemas.microsoft.com/office/drawing/2014/main" id="{00000000-0008-0000-0000-00002022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734" name="_x0000_t202" hidden="1">
          <a:extLst>
            <a:ext uri="{FF2B5EF4-FFF2-40B4-BE49-F238E27FC236}">
              <a16:creationId xmlns:a16="http://schemas.microsoft.com/office/drawing/2014/main" id="{00000000-0008-0000-0000-00001E22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732" name="_x0000_t202" hidden="1">
          <a:extLst>
            <a:ext uri="{FF2B5EF4-FFF2-40B4-BE49-F238E27FC236}">
              <a16:creationId xmlns:a16="http://schemas.microsoft.com/office/drawing/2014/main" id="{00000000-0008-0000-0000-00001C22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730" name="_x0000_t202" hidden="1">
          <a:extLst>
            <a:ext uri="{FF2B5EF4-FFF2-40B4-BE49-F238E27FC236}">
              <a16:creationId xmlns:a16="http://schemas.microsoft.com/office/drawing/2014/main" id="{00000000-0008-0000-0000-00001A22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728" name="_x0000_t202" hidden="1">
          <a:extLst>
            <a:ext uri="{FF2B5EF4-FFF2-40B4-BE49-F238E27FC236}">
              <a16:creationId xmlns:a16="http://schemas.microsoft.com/office/drawing/2014/main" id="{00000000-0008-0000-0000-00001822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726" name="_x0000_t202" hidden="1">
          <a:extLst>
            <a:ext uri="{FF2B5EF4-FFF2-40B4-BE49-F238E27FC236}">
              <a16:creationId xmlns:a16="http://schemas.microsoft.com/office/drawing/2014/main" id="{00000000-0008-0000-0000-00001622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724" name="_x0000_t202" hidden="1">
          <a:extLst>
            <a:ext uri="{FF2B5EF4-FFF2-40B4-BE49-F238E27FC236}">
              <a16:creationId xmlns:a16="http://schemas.microsoft.com/office/drawing/2014/main" id="{00000000-0008-0000-0000-00001422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722" name="_x0000_t202" hidden="1">
          <a:extLst>
            <a:ext uri="{FF2B5EF4-FFF2-40B4-BE49-F238E27FC236}">
              <a16:creationId xmlns:a16="http://schemas.microsoft.com/office/drawing/2014/main" id="{00000000-0008-0000-0000-00001222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720" name="_x0000_t202" hidden="1">
          <a:extLst>
            <a:ext uri="{FF2B5EF4-FFF2-40B4-BE49-F238E27FC236}">
              <a16:creationId xmlns:a16="http://schemas.microsoft.com/office/drawing/2014/main" id="{00000000-0008-0000-0000-00001022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718" name="_x0000_t202" hidden="1">
          <a:extLst>
            <a:ext uri="{FF2B5EF4-FFF2-40B4-BE49-F238E27FC236}">
              <a16:creationId xmlns:a16="http://schemas.microsoft.com/office/drawing/2014/main" id="{00000000-0008-0000-0000-00000E22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716" name="_x0000_t202" hidden="1">
          <a:extLst>
            <a:ext uri="{FF2B5EF4-FFF2-40B4-BE49-F238E27FC236}">
              <a16:creationId xmlns:a16="http://schemas.microsoft.com/office/drawing/2014/main" id="{00000000-0008-0000-0000-00000C22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714" name="_x0000_t202" hidden="1">
          <a:extLst>
            <a:ext uri="{FF2B5EF4-FFF2-40B4-BE49-F238E27FC236}">
              <a16:creationId xmlns:a16="http://schemas.microsoft.com/office/drawing/2014/main" id="{00000000-0008-0000-0000-00000A22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712" name="_x0000_t202" hidden="1">
          <a:extLst>
            <a:ext uri="{FF2B5EF4-FFF2-40B4-BE49-F238E27FC236}">
              <a16:creationId xmlns:a16="http://schemas.microsoft.com/office/drawing/2014/main" id="{00000000-0008-0000-0000-00000822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710" name="_x0000_t202" hidden="1">
          <a:extLst>
            <a:ext uri="{FF2B5EF4-FFF2-40B4-BE49-F238E27FC236}">
              <a16:creationId xmlns:a16="http://schemas.microsoft.com/office/drawing/2014/main" id="{00000000-0008-0000-0000-00000622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708" name="_x0000_t202" hidden="1">
          <a:extLst>
            <a:ext uri="{FF2B5EF4-FFF2-40B4-BE49-F238E27FC236}">
              <a16:creationId xmlns:a16="http://schemas.microsoft.com/office/drawing/2014/main" id="{00000000-0008-0000-0000-00000422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706" name="_x0000_t202" hidden="1">
          <a:extLst>
            <a:ext uri="{FF2B5EF4-FFF2-40B4-BE49-F238E27FC236}">
              <a16:creationId xmlns:a16="http://schemas.microsoft.com/office/drawing/2014/main" id="{00000000-0008-0000-0000-00000222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704" name="_x0000_t202" hidden="1">
          <a:extLst>
            <a:ext uri="{FF2B5EF4-FFF2-40B4-BE49-F238E27FC236}">
              <a16:creationId xmlns:a16="http://schemas.microsoft.com/office/drawing/2014/main" id="{00000000-0008-0000-0000-00000022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702" name="_x0000_t202" hidden="1">
          <a:extLst>
            <a:ext uri="{FF2B5EF4-FFF2-40B4-BE49-F238E27FC236}">
              <a16:creationId xmlns:a16="http://schemas.microsoft.com/office/drawing/2014/main" id="{00000000-0008-0000-0000-0000FE21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700" name="_x0000_t202" hidden="1">
          <a:extLst>
            <a:ext uri="{FF2B5EF4-FFF2-40B4-BE49-F238E27FC236}">
              <a16:creationId xmlns:a16="http://schemas.microsoft.com/office/drawing/2014/main" id="{00000000-0008-0000-0000-0000FC21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698" name="_x0000_t202" hidden="1">
          <a:extLst>
            <a:ext uri="{FF2B5EF4-FFF2-40B4-BE49-F238E27FC236}">
              <a16:creationId xmlns:a16="http://schemas.microsoft.com/office/drawing/2014/main" id="{00000000-0008-0000-0000-0000FA21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696" name="_x0000_t202" hidden="1">
          <a:extLst>
            <a:ext uri="{FF2B5EF4-FFF2-40B4-BE49-F238E27FC236}">
              <a16:creationId xmlns:a16="http://schemas.microsoft.com/office/drawing/2014/main" id="{00000000-0008-0000-0000-0000F821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694" name="_x0000_t202" hidden="1">
          <a:extLst>
            <a:ext uri="{FF2B5EF4-FFF2-40B4-BE49-F238E27FC236}">
              <a16:creationId xmlns:a16="http://schemas.microsoft.com/office/drawing/2014/main" id="{00000000-0008-0000-0000-0000F621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692" name="_x0000_t202" hidden="1">
          <a:extLst>
            <a:ext uri="{FF2B5EF4-FFF2-40B4-BE49-F238E27FC236}">
              <a16:creationId xmlns:a16="http://schemas.microsoft.com/office/drawing/2014/main" id="{00000000-0008-0000-0000-0000F421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690" name="_x0000_t202" hidden="1">
          <a:extLst>
            <a:ext uri="{FF2B5EF4-FFF2-40B4-BE49-F238E27FC236}">
              <a16:creationId xmlns:a16="http://schemas.microsoft.com/office/drawing/2014/main" id="{00000000-0008-0000-0000-0000F221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688" name="_x0000_t202" hidden="1">
          <a:extLst>
            <a:ext uri="{FF2B5EF4-FFF2-40B4-BE49-F238E27FC236}">
              <a16:creationId xmlns:a16="http://schemas.microsoft.com/office/drawing/2014/main" id="{00000000-0008-0000-0000-0000F021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686" name="_x0000_t202" hidden="1">
          <a:extLst>
            <a:ext uri="{FF2B5EF4-FFF2-40B4-BE49-F238E27FC236}">
              <a16:creationId xmlns:a16="http://schemas.microsoft.com/office/drawing/2014/main" id="{00000000-0008-0000-0000-0000EE21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684" name="_x0000_t202" hidden="1">
          <a:extLst>
            <a:ext uri="{FF2B5EF4-FFF2-40B4-BE49-F238E27FC236}">
              <a16:creationId xmlns:a16="http://schemas.microsoft.com/office/drawing/2014/main" id="{00000000-0008-0000-0000-0000EC21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682" name="_x0000_t202" hidden="1">
          <a:extLst>
            <a:ext uri="{FF2B5EF4-FFF2-40B4-BE49-F238E27FC236}">
              <a16:creationId xmlns:a16="http://schemas.microsoft.com/office/drawing/2014/main" id="{00000000-0008-0000-0000-0000EA21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680" name="_x0000_t202" hidden="1">
          <a:extLst>
            <a:ext uri="{FF2B5EF4-FFF2-40B4-BE49-F238E27FC236}">
              <a16:creationId xmlns:a16="http://schemas.microsoft.com/office/drawing/2014/main" id="{00000000-0008-0000-0000-0000E821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678" name="_x0000_t202" hidden="1">
          <a:extLst>
            <a:ext uri="{FF2B5EF4-FFF2-40B4-BE49-F238E27FC236}">
              <a16:creationId xmlns:a16="http://schemas.microsoft.com/office/drawing/2014/main" id="{00000000-0008-0000-0000-0000E621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676" name="_x0000_t202" hidden="1">
          <a:extLst>
            <a:ext uri="{FF2B5EF4-FFF2-40B4-BE49-F238E27FC236}">
              <a16:creationId xmlns:a16="http://schemas.microsoft.com/office/drawing/2014/main" id="{00000000-0008-0000-0000-0000E421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674" name="_x0000_t202" hidden="1">
          <a:extLst>
            <a:ext uri="{FF2B5EF4-FFF2-40B4-BE49-F238E27FC236}">
              <a16:creationId xmlns:a16="http://schemas.microsoft.com/office/drawing/2014/main" id="{00000000-0008-0000-0000-0000E221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672" name="_x0000_t202" hidden="1">
          <a:extLst>
            <a:ext uri="{FF2B5EF4-FFF2-40B4-BE49-F238E27FC236}">
              <a16:creationId xmlns:a16="http://schemas.microsoft.com/office/drawing/2014/main" id="{00000000-0008-0000-0000-0000E021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670" name="_x0000_t202" hidden="1">
          <a:extLst>
            <a:ext uri="{FF2B5EF4-FFF2-40B4-BE49-F238E27FC236}">
              <a16:creationId xmlns:a16="http://schemas.microsoft.com/office/drawing/2014/main" id="{00000000-0008-0000-0000-0000DE21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668" name="_x0000_t202" hidden="1">
          <a:extLst>
            <a:ext uri="{FF2B5EF4-FFF2-40B4-BE49-F238E27FC236}">
              <a16:creationId xmlns:a16="http://schemas.microsoft.com/office/drawing/2014/main" id="{00000000-0008-0000-0000-0000DC21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666" name="_x0000_t202" hidden="1">
          <a:extLst>
            <a:ext uri="{FF2B5EF4-FFF2-40B4-BE49-F238E27FC236}">
              <a16:creationId xmlns:a16="http://schemas.microsoft.com/office/drawing/2014/main" id="{00000000-0008-0000-0000-0000DA21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664" name="_x0000_t202" hidden="1">
          <a:extLst>
            <a:ext uri="{FF2B5EF4-FFF2-40B4-BE49-F238E27FC236}">
              <a16:creationId xmlns:a16="http://schemas.microsoft.com/office/drawing/2014/main" id="{00000000-0008-0000-0000-0000D821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662" name="_x0000_t202" hidden="1">
          <a:extLst>
            <a:ext uri="{FF2B5EF4-FFF2-40B4-BE49-F238E27FC236}">
              <a16:creationId xmlns:a16="http://schemas.microsoft.com/office/drawing/2014/main" id="{00000000-0008-0000-0000-0000D621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660" name="_x0000_t202" hidden="1">
          <a:extLst>
            <a:ext uri="{FF2B5EF4-FFF2-40B4-BE49-F238E27FC236}">
              <a16:creationId xmlns:a16="http://schemas.microsoft.com/office/drawing/2014/main" id="{00000000-0008-0000-0000-0000D421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658" name="_x0000_t202" hidden="1">
          <a:extLst>
            <a:ext uri="{FF2B5EF4-FFF2-40B4-BE49-F238E27FC236}">
              <a16:creationId xmlns:a16="http://schemas.microsoft.com/office/drawing/2014/main" id="{00000000-0008-0000-0000-0000D221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656" name="_x0000_t202" hidden="1">
          <a:extLst>
            <a:ext uri="{FF2B5EF4-FFF2-40B4-BE49-F238E27FC236}">
              <a16:creationId xmlns:a16="http://schemas.microsoft.com/office/drawing/2014/main" id="{00000000-0008-0000-0000-0000D021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654" name="_x0000_t202" hidden="1">
          <a:extLst>
            <a:ext uri="{FF2B5EF4-FFF2-40B4-BE49-F238E27FC236}">
              <a16:creationId xmlns:a16="http://schemas.microsoft.com/office/drawing/2014/main" id="{00000000-0008-0000-0000-0000CE21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652" name="_x0000_t202" hidden="1">
          <a:extLst>
            <a:ext uri="{FF2B5EF4-FFF2-40B4-BE49-F238E27FC236}">
              <a16:creationId xmlns:a16="http://schemas.microsoft.com/office/drawing/2014/main" id="{00000000-0008-0000-0000-0000CC21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650" name="_x0000_t202" hidden="1">
          <a:extLst>
            <a:ext uri="{FF2B5EF4-FFF2-40B4-BE49-F238E27FC236}">
              <a16:creationId xmlns:a16="http://schemas.microsoft.com/office/drawing/2014/main" id="{00000000-0008-0000-0000-0000CA21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648" name="_x0000_t202" hidden="1">
          <a:extLst>
            <a:ext uri="{FF2B5EF4-FFF2-40B4-BE49-F238E27FC236}">
              <a16:creationId xmlns:a16="http://schemas.microsoft.com/office/drawing/2014/main" id="{00000000-0008-0000-0000-0000C821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646" name="_x0000_t202" hidden="1">
          <a:extLst>
            <a:ext uri="{FF2B5EF4-FFF2-40B4-BE49-F238E27FC236}">
              <a16:creationId xmlns:a16="http://schemas.microsoft.com/office/drawing/2014/main" id="{00000000-0008-0000-0000-0000C621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644" name="_x0000_t202" hidden="1">
          <a:extLst>
            <a:ext uri="{FF2B5EF4-FFF2-40B4-BE49-F238E27FC236}">
              <a16:creationId xmlns:a16="http://schemas.microsoft.com/office/drawing/2014/main" id="{00000000-0008-0000-0000-0000C421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642" name="_x0000_t202" hidden="1">
          <a:extLst>
            <a:ext uri="{FF2B5EF4-FFF2-40B4-BE49-F238E27FC236}">
              <a16:creationId xmlns:a16="http://schemas.microsoft.com/office/drawing/2014/main" id="{00000000-0008-0000-0000-0000C221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640" name="_x0000_t202" hidden="1">
          <a:extLst>
            <a:ext uri="{FF2B5EF4-FFF2-40B4-BE49-F238E27FC236}">
              <a16:creationId xmlns:a16="http://schemas.microsoft.com/office/drawing/2014/main" id="{00000000-0008-0000-0000-0000C021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638" name="_x0000_t202" hidden="1">
          <a:extLst>
            <a:ext uri="{FF2B5EF4-FFF2-40B4-BE49-F238E27FC236}">
              <a16:creationId xmlns:a16="http://schemas.microsoft.com/office/drawing/2014/main" id="{00000000-0008-0000-0000-0000BE21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636" name="_x0000_t202" hidden="1">
          <a:extLst>
            <a:ext uri="{FF2B5EF4-FFF2-40B4-BE49-F238E27FC236}">
              <a16:creationId xmlns:a16="http://schemas.microsoft.com/office/drawing/2014/main" id="{00000000-0008-0000-0000-0000BC21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634" name="_x0000_t202" hidden="1">
          <a:extLst>
            <a:ext uri="{FF2B5EF4-FFF2-40B4-BE49-F238E27FC236}">
              <a16:creationId xmlns:a16="http://schemas.microsoft.com/office/drawing/2014/main" id="{00000000-0008-0000-0000-0000BA21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632" name="_x0000_t202" hidden="1">
          <a:extLst>
            <a:ext uri="{FF2B5EF4-FFF2-40B4-BE49-F238E27FC236}">
              <a16:creationId xmlns:a16="http://schemas.microsoft.com/office/drawing/2014/main" id="{00000000-0008-0000-0000-0000B821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630" name="_x0000_t202" hidden="1">
          <a:extLst>
            <a:ext uri="{FF2B5EF4-FFF2-40B4-BE49-F238E27FC236}">
              <a16:creationId xmlns:a16="http://schemas.microsoft.com/office/drawing/2014/main" id="{00000000-0008-0000-0000-0000B621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628" name="_x0000_t202" hidden="1">
          <a:extLst>
            <a:ext uri="{FF2B5EF4-FFF2-40B4-BE49-F238E27FC236}">
              <a16:creationId xmlns:a16="http://schemas.microsoft.com/office/drawing/2014/main" id="{00000000-0008-0000-0000-0000B421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626" name="_x0000_t202" hidden="1">
          <a:extLst>
            <a:ext uri="{FF2B5EF4-FFF2-40B4-BE49-F238E27FC236}">
              <a16:creationId xmlns:a16="http://schemas.microsoft.com/office/drawing/2014/main" id="{00000000-0008-0000-0000-0000B221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624" name="_x0000_t202" hidden="1">
          <a:extLst>
            <a:ext uri="{FF2B5EF4-FFF2-40B4-BE49-F238E27FC236}">
              <a16:creationId xmlns:a16="http://schemas.microsoft.com/office/drawing/2014/main" id="{00000000-0008-0000-0000-0000B021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622" name="_x0000_t202" hidden="1">
          <a:extLst>
            <a:ext uri="{FF2B5EF4-FFF2-40B4-BE49-F238E27FC236}">
              <a16:creationId xmlns:a16="http://schemas.microsoft.com/office/drawing/2014/main" id="{00000000-0008-0000-0000-0000AE21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620" name="_x0000_t202" hidden="1">
          <a:extLst>
            <a:ext uri="{FF2B5EF4-FFF2-40B4-BE49-F238E27FC236}">
              <a16:creationId xmlns:a16="http://schemas.microsoft.com/office/drawing/2014/main" id="{00000000-0008-0000-0000-0000AC21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618" name="_x0000_t202" hidden="1">
          <a:extLst>
            <a:ext uri="{FF2B5EF4-FFF2-40B4-BE49-F238E27FC236}">
              <a16:creationId xmlns:a16="http://schemas.microsoft.com/office/drawing/2014/main" id="{00000000-0008-0000-0000-0000AA21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616" name="_x0000_t202" hidden="1">
          <a:extLst>
            <a:ext uri="{FF2B5EF4-FFF2-40B4-BE49-F238E27FC236}">
              <a16:creationId xmlns:a16="http://schemas.microsoft.com/office/drawing/2014/main" id="{00000000-0008-0000-0000-0000A821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614" name="_x0000_t202" hidden="1">
          <a:extLst>
            <a:ext uri="{FF2B5EF4-FFF2-40B4-BE49-F238E27FC236}">
              <a16:creationId xmlns:a16="http://schemas.microsoft.com/office/drawing/2014/main" id="{00000000-0008-0000-0000-0000A621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612" name="_x0000_t202" hidden="1">
          <a:extLst>
            <a:ext uri="{FF2B5EF4-FFF2-40B4-BE49-F238E27FC236}">
              <a16:creationId xmlns:a16="http://schemas.microsoft.com/office/drawing/2014/main" id="{00000000-0008-0000-0000-0000A421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610" name="_x0000_t202" hidden="1">
          <a:extLst>
            <a:ext uri="{FF2B5EF4-FFF2-40B4-BE49-F238E27FC236}">
              <a16:creationId xmlns:a16="http://schemas.microsoft.com/office/drawing/2014/main" id="{00000000-0008-0000-0000-0000A221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608" name="_x0000_t202" hidden="1">
          <a:extLst>
            <a:ext uri="{FF2B5EF4-FFF2-40B4-BE49-F238E27FC236}">
              <a16:creationId xmlns:a16="http://schemas.microsoft.com/office/drawing/2014/main" id="{00000000-0008-0000-0000-0000A021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606" name="_x0000_t202" hidden="1">
          <a:extLst>
            <a:ext uri="{FF2B5EF4-FFF2-40B4-BE49-F238E27FC236}">
              <a16:creationId xmlns:a16="http://schemas.microsoft.com/office/drawing/2014/main" id="{00000000-0008-0000-0000-00009E21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604" name="_x0000_t202" hidden="1">
          <a:extLst>
            <a:ext uri="{FF2B5EF4-FFF2-40B4-BE49-F238E27FC236}">
              <a16:creationId xmlns:a16="http://schemas.microsoft.com/office/drawing/2014/main" id="{00000000-0008-0000-0000-00009C21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602" name="_x0000_t202" hidden="1">
          <a:extLst>
            <a:ext uri="{FF2B5EF4-FFF2-40B4-BE49-F238E27FC236}">
              <a16:creationId xmlns:a16="http://schemas.microsoft.com/office/drawing/2014/main" id="{00000000-0008-0000-0000-00009A21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600" name="_x0000_t202" hidden="1">
          <a:extLst>
            <a:ext uri="{FF2B5EF4-FFF2-40B4-BE49-F238E27FC236}">
              <a16:creationId xmlns:a16="http://schemas.microsoft.com/office/drawing/2014/main" id="{00000000-0008-0000-0000-00009821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598" name="_x0000_t202" hidden="1">
          <a:extLst>
            <a:ext uri="{FF2B5EF4-FFF2-40B4-BE49-F238E27FC236}">
              <a16:creationId xmlns:a16="http://schemas.microsoft.com/office/drawing/2014/main" id="{00000000-0008-0000-0000-00009621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596" name="_x0000_t202" hidden="1">
          <a:extLst>
            <a:ext uri="{FF2B5EF4-FFF2-40B4-BE49-F238E27FC236}">
              <a16:creationId xmlns:a16="http://schemas.microsoft.com/office/drawing/2014/main" id="{00000000-0008-0000-0000-00009421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594" name="_x0000_t202" hidden="1">
          <a:extLst>
            <a:ext uri="{FF2B5EF4-FFF2-40B4-BE49-F238E27FC236}">
              <a16:creationId xmlns:a16="http://schemas.microsoft.com/office/drawing/2014/main" id="{00000000-0008-0000-0000-00009221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592" name="_x0000_t202" hidden="1">
          <a:extLst>
            <a:ext uri="{FF2B5EF4-FFF2-40B4-BE49-F238E27FC236}">
              <a16:creationId xmlns:a16="http://schemas.microsoft.com/office/drawing/2014/main" id="{00000000-0008-0000-0000-00009021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590" name="_x0000_t202" hidden="1">
          <a:extLst>
            <a:ext uri="{FF2B5EF4-FFF2-40B4-BE49-F238E27FC236}">
              <a16:creationId xmlns:a16="http://schemas.microsoft.com/office/drawing/2014/main" id="{00000000-0008-0000-0000-00008E21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588" name="_x0000_t202" hidden="1">
          <a:extLst>
            <a:ext uri="{FF2B5EF4-FFF2-40B4-BE49-F238E27FC236}">
              <a16:creationId xmlns:a16="http://schemas.microsoft.com/office/drawing/2014/main" id="{00000000-0008-0000-0000-00008C21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586" name="_x0000_t202" hidden="1">
          <a:extLst>
            <a:ext uri="{FF2B5EF4-FFF2-40B4-BE49-F238E27FC236}">
              <a16:creationId xmlns:a16="http://schemas.microsoft.com/office/drawing/2014/main" id="{00000000-0008-0000-0000-00008A21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584" name="_x0000_t202" hidden="1">
          <a:extLst>
            <a:ext uri="{FF2B5EF4-FFF2-40B4-BE49-F238E27FC236}">
              <a16:creationId xmlns:a16="http://schemas.microsoft.com/office/drawing/2014/main" id="{00000000-0008-0000-0000-00008821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582" name="_x0000_t202" hidden="1">
          <a:extLst>
            <a:ext uri="{FF2B5EF4-FFF2-40B4-BE49-F238E27FC236}">
              <a16:creationId xmlns:a16="http://schemas.microsoft.com/office/drawing/2014/main" id="{00000000-0008-0000-0000-00008621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580" name="_x0000_t202" hidden="1">
          <a:extLst>
            <a:ext uri="{FF2B5EF4-FFF2-40B4-BE49-F238E27FC236}">
              <a16:creationId xmlns:a16="http://schemas.microsoft.com/office/drawing/2014/main" id="{00000000-0008-0000-0000-00008421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578" name="_x0000_t202" hidden="1">
          <a:extLst>
            <a:ext uri="{FF2B5EF4-FFF2-40B4-BE49-F238E27FC236}">
              <a16:creationId xmlns:a16="http://schemas.microsoft.com/office/drawing/2014/main" id="{00000000-0008-0000-0000-00008221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576" name="_x0000_t202" hidden="1">
          <a:extLst>
            <a:ext uri="{FF2B5EF4-FFF2-40B4-BE49-F238E27FC236}">
              <a16:creationId xmlns:a16="http://schemas.microsoft.com/office/drawing/2014/main" id="{00000000-0008-0000-0000-00008021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574" name="_x0000_t202" hidden="1">
          <a:extLst>
            <a:ext uri="{FF2B5EF4-FFF2-40B4-BE49-F238E27FC236}">
              <a16:creationId xmlns:a16="http://schemas.microsoft.com/office/drawing/2014/main" id="{00000000-0008-0000-0000-00007E21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572" name="_x0000_t202" hidden="1">
          <a:extLst>
            <a:ext uri="{FF2B5EF4-FFF2-40B4-BE49-F238E27FC236}">
              <a16:creationId xmlns:a16="http://schemas.microsoft.com/office/drawing/2014/main" id="{00000000-0008-0000-0000-00007C21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570" name="_x0000_t202" hidden="1">
          <a:extLst>
            <a:ext uri="{FF2B5EF4-FFF2-40B4-BE49-F238E27FC236}">
              <a16:creationId xmlns:a16="http://schemas.microsoft.com/office/drawing/2014/main" id="{00000000-0008-0000-0000-00007A21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568" name="_x0000_t202" hidden="1">
          <a:extLst>
            <a:ext uri="{FF2B5EF4-FFF2-40B4-BE49-F238E27FC236}">
              <a16:creationId xmlns:a16="http://schemas.microsoft.com/office/drawing/2014/main" id="{00000000-0008-0000-0000-00007821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566" name="_x0000_t202" hidden="1">
          <a:extLst>
            <a:ext uri="{FF2B5EF4-FFF2-40B4-BE49-F238E27FC236}">
              <a16:creationId xmlns:a16="http://schemas.microsoft.com/office/drawing/2014/main" id="{00000000-0008-0000-0000-00007621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564" name="_x0000_t202" hidden="1">
          <a:extLst>
            <a:ext uri="{FF2B5EF4-FFF2-40B4-BE49-F238E27FC236}">
              <a16:creationId xmlns:a16="http://schemas.microsoft.com/office/drawing/2014/main" id="{00000000-0008-0000-0000-00007421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562" name="_x0000_t202" hidden="1">
          <a:extLst>
            <a:ext uri="{FF2B5EF4-FFF2-40B4-BE49-F238E27FC236}">
              <a16:creationId xmlns:a16="http://schemas.microsoft.com/office/drawing/2014/main" id="{00000000-0008-0000-0000-00007221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560" name="_x0000_t202" hidden="1">
          <a:extLst>
            <a:ext uri="{FF2B5EF4-FFF2-40B4-BE49-F238E27FC236}">
              <a16:creationId xmlns:a16="http://schemas.microsoft.com/office/drawing/2014/main" id="{00000000-0008-0000-0000-00007021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558" name="_x0000_t202" hidden="1">
          <a:extLst>
            <a:ext uri="{FF2B5EF4-FFF2-40B4-BE49-F238E27FC236}">
              <a16:creationId xmlns:a16="http://schemas.microsoft.com/office/drawing/2014/main" id="{00000000-0008-0000-0000-00006E21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556" name="_x0000_t202" hidden="1">
          <a:extLst>
            <a:ext uri="{FF2B5EF4-FFF2-40B4-BE49-F238E27FC236}">
              <a16:creationId xmlns:a16="http://schemas.microsoft.com/office/drawing/2014/main" id="{00000000-0008-0000-0000-00006C21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554" name="_x0000_t202" hidden="1">
          <a:extLst>
            <a:ext uri="{FF2B5EF4-FFF2-40B4-BE49-F238E27FC236}">
              <a16:creationId xmlns:a16="http://schemas.microsoft.com/office/drawing/2014/main" id="{00000000-0008-0000-0000-00006A21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552" name="_x0000_t202" hidden="1">
          <a:extLst>
            <a:ext uri="{FF2B5EF4-FFF2-40B4-BE49-F238E27FC236}">
              <a16:creationId xmlns:a16="http://schemas.microsoft.com/office/drawing/2014/main" id="{00000000-0008-0000-0000-00006821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550" name="_x0000_t202" hidden="1">
          <a:extLst>
            <a:ext uri="{FF2B5EF4-FFF2-40B4-BE49-F238E27FC236}">
              <a16:creationId xmlns:a16="http://schemas.microsoft.com/office/drawing/2014/main" id="{00000000-0008-0000-0000-00006621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548" name="_x0000_t202" hidden="1">
          <a:extLst>
            <a:ext uri="{FF2B5EF4-FFF2-40B4-BE49-F238E27FC236}">
              <a16:creationId xmlns:a16="http://schemas.microsoft.com/office/drawing/2014/main" id="{00000000-0008-0000-0000-00006421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546" name="_x0000_t202" hidden="1">
          <a:extLst>
            <a:ext uri="{FF2B5EF4-FFF2-40B4-BE49-F238E27FC236}">
              <a16:creationId xmlns:a16="http://schemas.microsoft.com/office/drawing/2014/main" id="{00000000-0008-0000-0000-00006221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544" name="_x0000_t202" hidden="1">
          <a:extLst>
            <a:ext uri="{FF2B5EF4-FFF2-40B4-BE49-F238E27FC236}">
              <a16:creationId xmlns:a16="http://schemas.microsoft.com/office/drawing/2014/main" id="{00000000-0008-0000-0000-00006021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542" name="_x0000_t202" hidden="1">
          <a:extLst>
            <a:ext uri="{FF2B5EF4-FFF2-40B4-BE49-F238E27FC236}">
              <a16:creationId xmlns:a16="http://schemas.microsoft.com/office/drawing/2014/main" id="{00000000-0008-0000-0000-00005E21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540" name="_x0000_t202" hidden="1">
          <a:extLst>
            <a:ext uri="{FF2B5EF4-FFF2-40B4-BE49-F238E27FC236}">
              <a16:creationId xmlns:a16="http://schemas.microsoft.com/office/drawing/2014/main" id="{00000000-0008-0000-0000-00005C21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538" name="_x0000_t202" hidden="1">
          <a:extLst>
            <a:ext uri="{FF2B5EF4-FFF2-40B4-BE49-F238E27FC236}">
              <a16:creationId xmlns:a16="http://schemas.microsoft.com/office/drawing/2014/main" id="{00000000-0008-0000-0000-00005A21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536" name="_x0000_t202" hidden="1">
          <a:extLst>
            <a:ext uri="{FF2B5EF4-FFF2-40B4-BE49-F238E27FC236}">
              <a16:creationId xmlns:a16="http://schemas.microsoft.com/office/drawing/2014/main" id="{00000000-0008-0000-0000-00005821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534" name="_x0000_t202" hidden="1">
          <a:extLst>
            <a:ext uri="{FF2B5EF4-FFF2-40B4-BE49-F238E27FC236}">
              <a16:creationId xmlns:a16="http://schemas.microsoft.com/office/drawing/2014/main" id="{00000000-0008-0000-0000-00005621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532" name="_x0000_t202" hidden="1">
          <a:extLst>
            <a:ext uri="{FF2B5EF4-FFF2-40B4-BE49-F238E27FC236}">
              <a16:creationId xmlns:a16="http://schemas.microsoft.com/office/drawing/2014/main" id="{00000000-0008-0000-0000-00005421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530" name="_x0000_t202" hidden="1">
          <a:extLst>
            <a:ext uri="{FF2B5EF4-FFF2-40B4-BE49-F238E27FC236}">
              <a16:creationId xmlns:a16="http://schemas.microsoft.com/office/drawing/2014/main" id="{00000000-0008-0000-0000-00005221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528" name="_x0000_t202" hidden="1">
          <a:extLst>
            <a:ext uri="{FF2B5EF4-FFF2-40B4-BE49-F238E27FC236}">
              <a16:creationId xmlns:a16="http://schemas.microsoft.com/office/drawing/2014/main" id="{00000000-0008-0000-0000-00005021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526" name="_x0000_t202" hidden="1">
          <a:extLst>
            <a:ext uri="{FF2B5EF4-FFF2-40B4-BE49-F238E27FC236}">
              <a16:creationId xmlns:a16="http://schemas.microsoft.com/office/drawing/2014/main" id="{00000000-0008-0000-0000-00004E21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524" name="_x0000_t202" hidden="1">
          <a:extLst>
            <a:ext uri="{FF2B5EF4-FFF2-40B4-BE49-F238E27FC236}">
              <a16:creationId xmlns:a16="http://schemas.microsoft.com/office/drawing/2014/main" id="{00000000-0008-0000-0000-00004C21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522" name="_x0000_t202" hidden="1">
          <a:extLst>
            <a:ext uri="{FF2B5EF4-FFF2-40B4-BE49-F238E27FC236}">
              <a16:creationId xmlns:a16="http://schemas.microsoft.com/office/drawing/2014/main" id="{00000000-0008-0000-0000-00004A21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520" name="_x0000_t202" hidden="1">
          <a:extLst>
            <a:ext uri="{FF2B5EF4-FFF2-40B4-BE49-F238E27FC236}">
              <a16:creationId xmlns:a16="http://schemas.microsoft.com/office/drawing/2014/main" id="{00000000-0008-0000-0000-00004821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518" name="_x0000_t202" hidden="1">
          <a:extLst>
            <a:ext uri="{FF2B5EF4-FFF2-40B4-BE49-F238E27FC236}">
              <a16:creationId xmlns:a16="http://schemas.microsoft.com/office/drawing/2014/main" id="{00000000-0008-0000-0000-00004621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516" name="_x0000_t202" hidden="1">
          <a:extLst>
            <a:ext uri="{FF2B5EF4-FFF2-40B4-BE49-F238E27FC236}">
              <a16:creationId xmlns:a16="http://schemas.microsoft.com/office/drawing/2014/main" id="{00000000-0008-0000-0000-00004421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514" name="_x0000_t202" hidden="1">
          <a:extLst>
            <a:ext uri="{FF2B5EF4-FFF2-40B4-BE49-F238E27FC236}">
              <a16:creationId xmlns:a16="http://schemas.microsoft.com/office/drawing/2014/main" id="{00000000-0008-0000-0000-00004221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512" name="_x0000_t202" hidden="1">
          <a:extLst>
            <a:ext uri="{FF2B5EF4-FFF2-40B4-BE49-F238E27FC236}">
              <a16:creationId xmlns:a16="http://schemas.microsoft.com/office/drawing/2014/main" id="{00000000-0008-0000-0000-00004021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510" name="_x0000_t202" hidden="1">
          <a:extLst>
            <a:ext uri="{FF2B5EF4-FFF2-40B4-BE49-F238E27FC236}">
              <a16:creationId xmlns:a16="http://schemas.microsoft.com/office/drawing/2014/main" id="{00000000-0008-0000-0000-00003E21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508" name="_x0000_t202" hidden="1">
          <a:extLst>
            <a:ext uri="{FF2B5EF4-FFF2-40B4-BE49-F238E27FC236}">
              <a16:creationId xmlns:a16="http://schemas.microsoft.com/office/drawing/2014/main" id="{00000000-0008-0000-0000-00003C21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506" name="_x0000_t202" hidden="1">
          <a:extLst>
            <a:ext uri="{FF2B5EF4-FFF2-40B4-BE49-F238E27FC236}">
              <a16:creationId xmlns:a16="http://schemas.microsoft.com/office/drawing/2014/main" id="{00000000-0008-0000-0000-00003A21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504" name="_x0000_t202" hidden="1">
          <a:extLst>
            <a:ext uri="{FF2B5EF4-FFF2-40B4-BE49-F238E27FC236}">
              <a16:creationId xmlns:a16="http://schemas.microsoft.com/office/drawing/2014/main" id="{00000000-0008-0000-0000-00003821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502" name="_x0000_t202" hidden="1">
          <a:extLst>
            <a:ext uri="{FF2B5EF4-FFF2-40B4-BE49-F238E27FC236}">
              <a16:creationId xmlns:a16="http://schemas.microsoft.com/office/drawing/2014/main" id="{00000000-0008-0000-0000-00003621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500" name="_x0000_t202" hidden="1">
          <a:extLst>
            <a:ext uri="{FF2B5EF4-FFF2-40B4-BE49-F238E27FC236}">
              <a16:creationId xmlns:a16="http://schemas.microsoft.com/office/drawing/2014/main" id="{00000000-0008-0000-0000-00003421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498" name="_x0000_t202" hidden="1">
          <a:extLst>
            <a:ext uri="{FF2B5EF4-FFF2-40B4-BE49-F238E27FC236}">
              <a16:creationId xmlns:a16="http://schemas.microsoft.com/office/drawing/2014/main" id="{00000000-0008-0000-0000-00003221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496" name="_x0000_t202" hidden="1">
          <a:extLst>
            <a:ext uri="{FF2B5EF4-FFF2-40B4-BE49-F238E27FC236}">
              <a16:creationId xmlns:a16="http://schemas.microsoft.com/office/drawing/2014/main" id="{00000000-0008-0000-0000-00003021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494" name="_x0000_t202" hidden="1">
          <a:extLst>
            <a:ext uri="{FF2B5EF4-FFF2-40B4-BE49-F238E27FC236}">
              <a16:creationId xmlns:a16="http://schemas.microsoft.com/office/drawing/2014/main" id="{00000000-0008-0000-0000-00002E21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492" name="_x0000_t202" hidden="1">
          <a:extLst>
            <a:ext uri="{FF2B5EF4-FFF2-40B4-BE49-F238E27FC236}">
              <a16:creationId xmlns:a16="http://schemas.microsoft.com/office/drawing/2014/main" id="{00000000-0008-0000-0000-00002C21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490" name="_x0000_t202" hidden="1">
          <a:extLst>
            <a:ext uri="{FF2B5EF4-FFF2-40B4-BE49-F238E27FC236}">
              <a16:creationId xmlns:a16="http://schemas.microsoft.com/office/drawing/2014/main" id="{00000000-0008-0000-0000-00002A21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488" name="_x0000_t202" hidden="1">
          <a:extLst>
            <a:ext uri="{FF2B5EF4-FFF2-40B4-BE49-F238E27FC236}">
              <a16:creationId xmlns:a16="http://schemas.microsoft.com/office/drawing/2014/main" id="{00000000-0008-0000-0000-00002821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486" name="_x0000_t202" hidden="1">
          <a:extLst>
            <a:ext uri="{FF2B5EF4-FFF2-40B4-BE49-F238E27FC236}">
              <a16:creationId xmlns:a16="http://schemas.microsoft.com/office/drawing/2014/main" id="{00000000-0008-0000-0000-00002621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484" name="_x0000_t202" hidden="1">
          <a:extLst>
            <a:ext uri="{FF2B5EF4-FFF2-40B4-BE49-F238E27FC236}">
              <a16:creationId xmlns:a16="http://schemas.microsoft.com/office/drawing/2014/main" id="{00000000-0008-0000-0000-00002421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482" name="_x0000_t202" hidden="1">
          <a:extLst>
            <a:ext uri="{FF2B5EF4-FFF2-40B4-BE49-F238E27FC236}">
              <a16:creationId xmlns:a16="http://schemas.microsoft.com/office/drawing/2014/main" id="{00000000-0008-0000-0000-00002221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480" name="_x0000_t202" hidden="1">
          <a:extLst>
            <a:ext uri="{FF2B5EF4-FFF2-40B4-BE49-F238E27FC236}">
              <a16:creationId xmlns:a16="http://schemas.microsoft.com/office/drawing/2014/main" id="{00000000-0008-0000-0000-00002021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478" name="_x0000_t202" hidden="1">
          <a:extLst>
            <a:ext uri="{FF2B5EF4-FFF2-40B4-BE49-F238E27FC236}">
              <a16:creationId xmlns:a16="http://schemas.microsoft.com/office/drawing/2014/main" id="{00000000-0008-0000-0000-00001E21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476" name="_x0000_t202" hidden="1">
          <a:extLst>
            <a:ext uri="{FF2B5EF4-FFF2-40B4-BE49-F238E27FC236}">
              <a16:creationId xmlns:a16="http://schemas.microsoft.com/office/drawing/2014/main" id="{00000000-0008-0000-0000-00001C21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474" name="_x0000_t202" hidden="1">
          <a:extLst>
            <a:ext uri="{FF2B5EF4-FFF2-40B4-BE49-F238E27FC236}">
              <a16:creationId xmlns:a16="http://schemas.microsoft.com/office/drawing/2014/main" id="{00000000-0008-0000-0000-00001A21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472" name="_x0000_t202" hidden="1">
          <a:extLst>
            <a:ext uri="{FF2B5EF4-FFF2-40B4-BE49-F238E27FC236}">
              <a16:creationId xmlns:a16="http://schemas.microsoft.com/office/drawing/2014/main" id="{00000000-0008-0000-0000-00001821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470" name="_x0000_t202" hidden="1">
          <a:extLst>
            <a:ext uri="{FF2B5EF4-FFF2-40B4-BE49-F238E27FC236}">
              <a16:creationId xmlns:a16="http://schemas.microsoft.com/office/drawing/2014/main" id="{00000000-0008-0000-0000-00001621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468" name="_x0000_t202" hidden="1">
          <a:extLst>
            <a:ext uri="{FF2B5EF4-FFF2-40B4-BE49-F238E27FC236}">
              <a16:creationId xmlns:a16="http://schemas.microsoft.com/office/drawing/2014/main" id="{00000000-0008-0000-0000-00001421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466" name="_x0000_t202" hidden="1">
          <a:extLst>
            <a:ext uri="{FF2B5EF4-FFF2-40B4-BE49-F238E27FC236}">
              <a16:creationId xmlns:a16="http://schemas.microsoft.com/office/drawing/2014/main" id="{00000000-0008-0000-0000-00001221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464" name="_x0000_t202" hidden="1">
          <a:extLst>
            <a:ext uri="{FF2B5EF4-FFF2-40B4-BE49-F238E27FC236}">
              <a16:creationId xmlns:a16="http://schemas.microsoft.com/office/drawing/2014/main" id="{00000000-0008-0000-0000-00001021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462" name="_x0000_t202" hidden="1">
          <a:extLst>
            <a:ext uri="{FF2B5EF4-FFF2-40B4-BE49-F238E27FC236}">
              <a16:creationId xmlns:a16="http://schemas.microsoft.com/office/drawing/2014/main" id="{00000000-0008-0000-0000-00000E21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460" name="_x0000_t202" hidden="1">
          <a:extLst>
            <a:ext uri="{FF2B5EF4-FFF2-40B4-BE49-F238E27FC236}">
              <a16:creationId xmlns:a16="http://schemas.microsoft.com/office/drawing/2014/main" id="{00000000-0008-0000-0000-00000C21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458" name="_x0000_t202" hidden="1">
          <a:extLst>
            <a:ext uri="{FF2B5EF4-FFF2-40B4-BE49-F238E27FC236}">
              <a16:creationId xmlns:a16="http://schemas.microsoft.com/office/drawing/2014/main" id="{00000000-0008-0000-0000-00000A21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456" name="_x0000_t202" hidden="1">
          <a:extLst>
            <a:ext uri="{FF2B5EF4-FFF2-40B4-BE49-F238E27FC236}">
              <a16:creationId xmlns:a16="http://schemas.microsoft.com/office/drawing/2014/main" id="{00000000-0008-0000-0000-00000821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454" name="_x0000_t202" hidden="1">
          <a:extLst>
            <a:ext uri="{FF2B5EF4-FFF2-40B4-BE49-F238E27FC236}">
              <a16:creationId xmlns:a16="http://schemas.microsoft.com/office/drawing/2014/main" id="{00000000-0008-0000-0000-00000621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452" name="_x0000_t202" hidden="1">
          <a:extLst>
            <a:ext uri="{FF2B5EF4-FFF2-40B4-BE49-F238E27FC236}">
              <a16:creationId xmlns:a16="http://schemas.microsoft.com/office/drawing/2014/main" id="{00000000-0008-0000-0000-00000421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450" name="_x0000_t202" hidden="1">
          <a:extLst>
            <a:ext uri="{FF2B5EF4-FFF2-40B4-BE49-F238E27FC236}">
              <a16:creationId xmlns:a16="http://schemas.microsoft.com/office/drawing/2014/main" id="{00000000-0008-0000-0000-00000221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448" name="_x0000_t202" hidden="1">
          <a:extLst>
            <a:ext uri="{FF2B5EF4-FFF2-40B4-BE49-F238E27FC236}">
              <a16:creationId xmlns:a16="http://schemas.microsoft.com/office/drawing/2014/main" id="{00000000-0008-0000-0000-00000021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446" name="_x0000_t202" hidden="1">
          <a:extLst>
            <a:ext uri="{FF2B5EF4-FFF2-40B4-BE49-F238E27FC236}">
              <a16:creationId xmlns:a16="http://schemas.microsoft.com/office/drawing/2014/main" id="{00000000-0008-0000-0000-0000FE2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444" name="_x0000_t202" hidden="1">
          <a:extLst>
            <a:ext uri="{FF2B5EF4-FFF2-40B4-BE49-F238E27FC236}">
              <a16:creationId xmlns:a16="http://schemas.microsoft.com/office/drawing/2014/main" id="{00000000-0008-0000-0000-0000FC2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442" name="_x0000_t202" hidden="1">
          <a:extLst>
            <a:ext uri="{FF2B5EF4-FFF2-40B4-BE49-F238E27FC236}">
              <a16:creationId xmlns:a16="http://schemas.microsoft.com/office/drawing/2014/main" id="{00000000-0008-0000-0000-0000FA2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440" name="_x0000_t202" hidden="1">
          <a:extLst>
            <a:ext uri="{FF2B5EF4-FFF2-40B4-BE49-F238E27FC236}">
              <a16:creationId xmlns:a16="http://schemas.microsoft.com/office/drawing/2014/main" id="{00000000-0008-0000-0000-0000F82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438" name="_x0000_t202" hidden="1">
          <a:extLst>
            <a:ext uri="{FF2B5EF4-FFF2-40B4-BE49-F238E27FC236}">
              <a16:creationId xmlns:a16="http://schemas.microsoft.com/office/drawing/2014/main" id="{00000000-0008-0000-0000-0000F62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436" name="_x0000_t202" hidden="1">
          <a:extLst>
            <a:ext uri="{FF2B5EF4-FFF2-40B4-BE49-F238E27FC236}">
              <a16:creationId xmlns:a16="http://schemas.microsoft.com/office/drawing/2014/main" id="{00000000-0008-0000-0000-0000F42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434" name="_x0000_t202" hidden="1">
          <a:extLst>
            <a:ext uri="{FF2B5EF4-FFF2-40B4-BE49-F238E27FC236}">
              <a16:creationId xmlns:a16="http://schemas.microsoft.com/office/drawing/2014/main" id="{00000000-0008-0000-0000-0000F22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432" name="_x0000_t202" hidden="1">
          <a:extLst>
            <a:ext uri="{FF2B5EF4-FFF2-40B4-BE49-F238E27FC236}">
              <a16:creationId xmlns:a16="http://schemas.microsoft.com/office/drawing/2014/main" id="{00000000-0008-0000-0000-0000F02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430" name="_x0000_t202" hidden="1">
          <a:extLst>
            <a:ext uri="{FF2B5EF4-FFF2-40B4-BE49-F238E27FC236}">
              <a16:creationId xmlns:a16="http://schemas.microsoft.com/office/drawing/2014/main" id="{00000000-0008-0000-0000-0000EE2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428" name="_x0000_t202" hidden="1">
          <a:extLst>
            <a:ext uri="{FF2B5EF4-FFF2-40B4-BE49-F238E27FC236}">
              <a16:creationId xmlns:a16="http://schemas.microsoft.com/office/drawing/2014/main" id="{00000000-0008-0000-0000-0000EC2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426" name="_x0000_t202" hidden="1">
          <a:extLst>
            <a:ext uri="{FF2B5EF4-FFF2-40B4-BE49-F238E27FC236}">
              <a16:creationId xmlns:a16="http://schemas.microsoft.com/office/drawing/2014/main" id="{00000000-0008-0000-0000-0000EA2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424" name="_x0000_t202" hidden="1">
          <a:extLst>
            <a:ext uri="{FF2B5EF4-FFF2-40B4-BE49-F238E27FC236}">
              <a16:creationId xmlns:a16="http://schemas.microsoft.com/office/drawing/2014/main" id="{00000000-0008-0000-0000-0000E82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422" name="_x0000_t202" hidden="1">
          <a:extLst>
            <a:ext uri="{FF2B5EF4-FFF2-40B4-BE49-F238E27FC236}">
              <a16:creationId xmlns:a16="http://schemas.microsoft.com/office/drawing/2014/main" id="{00000000-0008-0000-0000-0000E62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420" name="_x0000_t202" hidden="1">
          <a:extLst>
            <a:ext uri="{FF2B5EF4-FFF2-40B4-BE49-F238E27FC236}">
              <a16:creationId xmlns:a16="http://schemas.microsoft.com/office/drawing/2014/main" id="{00000000-0008-0000-0000-0000E42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418" name="_x0000_t202" hidden="1">
          <a:extLst>
            <a:ext uri="{FF2B5EF4-FFF2-40B4-BE49-F238E27FC236}">
              <a16:creationId xmlns:a16="http://schemas.microsoft.com/office/drawing/2014/main" id="{00000000-0008-0000-0000-0000E22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416" name="_x0000_t202" hidden="1">
          <a:extLst>
            <a:ext uri="{FF2B5EF4-FFF2-40B4-BE49-F238E27FC236}">
              <a16:creationId xmlns:a16="http://schemas.microsoft.com/office/drawing/2014/main" id="{00000000-0008-0000-0000-0000E02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414" name="_x0000_t202" hidden="1">
          <a:extLst>
            <a:ext uri="{FF2B5EF4-FFF2-40B4-BE49-F238E27FC236}">
              <a16:creationId xmlns:a16="http://schemas.microsoft.com/office/drawing/2014/main" id="{00000000-0008-0000-0000-0000DE2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412" name="_x0000_t202" hidden="1">
          <a:extLst>
            <a:ext uri="{FF2B5EF4-FFF2-40B4-BE49-F238E27FC236}">
              <a16:creationId xmlns:a16="http://schemas.microsoft.com/office/drawing/2014/main" id="{00000000-0008-0000-0000-0000DC2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410" name="_x0000_t202" hidden="1">
          <a:extLst>
            <a:ext uri="{FF2B5EF4-FFF2-40B4-BE49-F238E27FC236}">
              <a16:creationId xmlns:a16="http://schemas.microsoft.com/office/drawing/2014/main" id="{00000000-0008-0000-0000-0000DA2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408" name="_x0000_t202" hidden="1">
          <a:extLst>
            <a:ext uri="{FF2B5EF4-FFF2-40B4-BE49-F238E27FC236}">
              <a16:creationId xmlns:a16="http://schemas.microsoft.com/office/drawing/2014/main" id="{00000000-0008-0000-0000-0000D82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406" name="_x0000_t202" hidden="1">
          <a:extLst>
            <a:ext uri="{FF2B5EF4-FFF2-40B4-BE49-F238E27FC236}">
              <a16:creationId xmlns:a16="http://schemas.microsoft.com/office/drawing/2014/main" id="{00000000-0008-0000-0000-0000D62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404" name="_x0000_t202" hidden="1">
          <a:extLst>
            <a:ext uri="{FF2B5EF4-FFF2-40B4-BE49-F238E27FC236}">
              <a16:creationId xmlns:a16="http://schemas.microsoft.com/office/drawing/2014/main" id="{00000000-0008-0000-0000-0000D42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402" name="_x0000_t202" hidden="1">
          <a:extLst>
            <a:ext uri="{FF2B5EF4-FFF2-40B4-BE49-F238E27FC236}">
              <a16:creationId xmlns:a16="http://schemas.microsoft.com/office/drawing/2014/main" id="{00000000-0008-0000-0000-0000D22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400" name="_x0000_t202" hidden="1">
          <a:extLst>
            <a:ext uri="{FF2B5EF4-FFF2-40B4-BE49-F238E27FC236}">
              <a16:creationId xmlns:a16="http://schemas.microsoft.com/office/drawing/2014/main" id="{00000000-0008-0000-0000-0000D02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398" name="_x0000_t202" hidden="1">
          <a:extLst>
            <a:ext uri="{FF2B5EF4-FFF2-40B4-BE49-F238E27FC236}">
              <a16:creationId xmlns:a16="http://schemas.microsoft.com/office/drawing/2014/main" id="{00000000-0008-0000-0000-0000CE2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396" name="_x0000_t202" hidden="1">
          <a:extLst>
            <a:ext uri="{FF2B5EF4-FFF2-40B4-BE49-F238E27FC236}">
              <a16:creationId xmlns:a16="http://schemas.microsoft.com/office/drawing/2014/main" id="{00000000-0008-0000-0000-0000CC2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394" name="_x0000_t202" hidden="1">
          <a:extLst>
            <a:ext uri="{FF2B5EF4-FFF2-40B4-BE49-F238E27FC236}">
              <a16:creationId xmlns:a16="http://schemas.microsoft.com/office/drawing/2014/main" id="{00000000-0008-0000-0000-0000CA2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392" name="_x0000_t202" hidden="1">
          <a:extLst>
            <a:ext uri="{FF2B5EF4-FFF2-40B4-BE49-F238E27FC236}">
              <a16:creationId xmlns:a16="http://schemas.microsoft.com/office/drawing/2014/main" id="{00000000-0008-0000-0000-0000C82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390" name="_x0000_t202" hidden="1">
          <a:extLst>
            <a:ext uri="{FF2B5EF4-FFF2-40B4-BE49-F238E27FC236}">
              <a16:creationId xmlns:a16="http://schemas.microsoft.com/office/drawing/2014/main" id="{00000000-0008-0000-0000-0000C62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388" name="_x0000_t202" hidden="1">
          <a:extLst>
            <a:ext uri="{FF2B5EF4-FFF2-40B4-BE49-F238E27FC236}">
              <a16:creationId xmlns:a16="http://schemas.microsoft.com/office/drawing/2014/main" id="{00000000-0008-0000-0000-0000C42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386" name="_x0000_t202" hidden="1">
          <a:extLst>
            <a:ext uri="{FF2B5EF4-FFF2-40B4-BE49-F238E27FC236}">
              <a16:creationId xmlns:a16="http://schemas.microsoft.com/office/drawing/2014/main" id="{00000000-0008-0000-0000-0000C22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384" name="_x0000_t202" hidden="1">
          <a:extLst>
            <a:ext uri="{FF2B5EF4-FFF2-40B4-BE49-F238E27FC236}">
              <a16:creationId xmlns:a16="http://schemas.microsoft.com/office/drawing/2014/main" id="{00000000-0008-0000-0000-0000C02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382" name="_x0000_t202" hidden="1">
          <a:extLst>
            <a:ext uri="{FF2B5EF4-FFF2-40B4-BE49-F238E27FC236}">
              <a16:creationId xmlns:a16="http://schemas.microsoft.com/office/drawing/2014/main" id="{00000000-0008-0000-0000-0000BE2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380" name="_x0000_t202" hidden="1">
          <a:extLst>
            <a:ext uri="{FF2B5EF4-FFF2-40B4-BE49-F238E27FC236}">
              <a16:creationId xmlns:a16="http://schemas.microsoft.com/office/drawing/2014/main" id="{00000000-0008-0000-0000-0000BC2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378" name="_x0000_t202" hidden="1">
          <a:extLst>
            <a:ext uri="{FF2B5EF4-FFF2-40B4-BE49-F238E27FC236}">
              <a16:creationId xmlns:a16="http://schemas.microsoft.com/office/drawing/2014/main" id="{00000000-0008-0000-0000-0000BA2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376" name="_x0000_t202" hidden="1">
          <a:extLst>
            <a:ext uri="{FF2B5EF4-FFF2-40B4-BE49-F238E27FC236}">
              <a16:creationId xmlns:a16="http://schemas.microsoft.com/office/drawing/2014/main" id="{00000000-0008-0000-0000-0000B82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374" name="_x0000_t202" hidden="1">
          <a:extLst>
            <a:ext uri="{FF2B5EF4-FFF2-40B4-BE49-F238E27FC236}">
              <a16:creationId xmlns:a16="http://schemas.microsoft.com/office/drawing/2014/main" id="{00000000-0008-0000-0000-0000B62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372" name="_x0000_t202" hidden="1">
          <a:extLst>
            <a:ext uri="{FF2B5EF4-FFF2-40B4-BE49-F238E27FC236}">
              <a16:creationId xmlns:a16="http://schemas.microsoft.com/office/drawing/2014/main" id="{00000000-0008-0000-0000-0000B42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370" name="_x0000_t202" hidden="1">
          <a:extLst>
            <a:ext uri="{FF2B5EF4-FFF2-40B4-BE49-F238E27FC236}">
              <a16:creationId xmlns:a16="http://schemas.microsoft.com/office/drawing/2014/main" id="{00000000-0008-0000-0000-0000B22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368" name="_x0000_t202" hidden="1">
          <a:extLst>
            <a:ext uri="{FF2B5EF4-FFF2-40B4-BE49-F238E27FC236}">
              <a16:creationId xmlns:a16="http://schemas.microsoft.com/office/drawing/2014/main" id="{00000000-0008-0000-0000-0000B02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366" name="_x0000_t202" hidden="1">
          <a:extLst>
            <a:ext uri="{FF2B5EF4-FFF2-40B4-BE49-F238E27FC236}">
              <a16:creationId xmlns:a16="http://schemas.microsoft.com/office/drawing/2014/main" id="{00000000-0008-0000-0000-0000AE2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364" name="_x0000_t202" hidden="1">
          <a:extLst>
            <a:ext uri="{FF2B5EF4-FFF2-40B4-BE49-F238E27FC236}">
              <a16:creationId xmlns:a16="http://schemas.microsoft.com/office/drawing/2014/main" id="{00000000-0008-0000-0000-0000AC2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362" name="_x0000_t202" hidden="1">
          <a:extLst>
            <a:ext uri="{FF2B5EF4-FFF2-40B4-BE49-F238E27FC236}">
              <a16:creationId xmlns:a16="http://schemas.microsoft.com/office/drawing/2014/main" id="{00000000-0008-0000-0000-0000AA2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360" name="_x0000_t202" hidden="1">
          <a:extLst>
            <a:ext uri="{FF2B5EF4-FFF2-40B4-BE49-F238E27FC236}">
              <a16:creationId xmlns:a16="http://schemas.microsoft.com/office/drawing/2014/main" id="{00000000-0008-0000-0000-0000A82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358" name="_x0000_t202" hidden="1">
          <a:extLst>
            <a:ext uri="{FF2B5EF4-FFF2-40B4-BE49-F238E27FC236}">
              <a16:creationId xmlns:a16="http://schemas.microsoft.com/office/drawing/2014/main" id="{00000000-0008-0000-0000-0000A62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356" name="_x0000_t202" hidden="1">
          <a:extLst>
            <a:ext uri="{FF2B5EF4-FFF2-40B4-BE49-F238E27FC236}">
              <a16:creationId xmlns:a16="http://schemas.microsoft.com/office/drawing/2014/main" id="{00000000-0008-0000-0000-0000A42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354" name="_x0000_t202" hidden="1">
          <a:extLst>
            <a:ext uri="{FF2B5EF4-FFF2-40B4-BE49-F238E27FC236}">
              <a16:creationId xmlns:a16="http://schemas.microsoft.com/office/drawing/2014/main" id="{00000000-0008-0000-0000-0000A22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352" name="_x0000_t202" hidden="1">
          <a:extLst>
            <a:ext uri="{FF2B5EF4-FFF2-40B4-BE49-F238E27FC236}">
              <a16:creationId xmlns:a16="http://schemas.microsoft.com/office/drawing/2014/main" id="{00000000-0008-0000-0000-0000A02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350" name="_x0000_t202" hidden="1">
          <a:extLst>
            <a:ext uri="{FF2B5EF4-FFF2-40B4-BE49-F238E27FC236}">
              <a16:creationId xmlns:a16="http://schemas.microsoft.com/office/drawing/2014/main" id="{00000000-0008-0000-0000-00009E2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348" name="_x0000_t202" hidden="1">
          <a:extLst>
            <a:ext uri="{FF2B5EF4-FFF2-40B4-BE49-F238E27FC236}">
              <a16:creationId xmlns:a16="http://schemas.microsoft.com/office/drawing/2014/main" id="{00000000-0008-0000-0000-00009C2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346" name="_x0000_t202" hidden="1">
          <a:extLst>
            <a:ext uri="{FF2B5EF4-FFF2-40B4-BE49-F238E27FC236}">
              <a16:creationId xmlns:a16="http://schemas.microsoft.com/office/drawing/2014/main" id="{00000000-0008-0000-0000-00009A2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344" name="_x0000_t202" hidden="1">
          <a:extLst>
            <a:ext uri="{FF2B5EF4-FFF2-40B4-BE49-F238E27FC236}">
              <a16:creationId xmlns:a16="http://schemas.microsoft.com/office/drawing/2014/main" id="{00000000-0008-0000-0000-0000982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342" name="_x0000_t202" hidden="1">
          <a:extLst>
            <a:ext uri="{FF2B5EF4-FFF2-40B4-BE49-F238E27FC236}">
              <a16:creationId xmlns:a16="http://schemas.microsoft.com/office/drawing/2014/main" id="{00000000-0008-0000-0000-0000962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340" name="_x0000_t202" hidden="1">
          <a:extLst>
            <a:ext uri="{FF2B5EF4-FFF2-40B4-BE49-F238E27FC236}">
              <a16:creationId xmlns:a16="http://schemas.microsoft.com/office/drawing/2014/main" id="{00000000-0008-0000-0000-0000942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338" name="_x0000_t202" hidden="1">
          <a:extLst>
            <a:ext uri="{FF2B5EF4-FFF2-40B4-BE49-F238E27FC236}">
              <a16:creationId xmlns:a16="http://schemas.microsoft.com/office/drawing/2014/main" id="{00000000-0008-0000-0000-0000922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336" name="_x0000_t202" hidden="1">
          <a:extLst>
            <a:ext uri="{FF2B5EF4-FFF2-40B4-BE49-F238E27FC236}">
              <a16:creationId xmlns:a16="http://schemas.microsoft.com/office/drawing/2014/main" id="{00000000-0008-0000-0000-0000902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334" name="_x0000_t202" hidden="1">
          <a:extLst>
            <a:ext uri="{FF2B5EF4-FFF2-40B4-BE49-F238E27FC236}">
              <a16:creationId xmlns:a16="http://schemas.microsoft.com/office/drawing/2014/main" id="{00000000-0008-0000-0000-00008E2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332" name="_x0000_t202" hidden="1">
          <a:extLst>
            <a:ext uri="{FF2B5EF4-FFF2-40B4-BE49-F238E27FC236}">
              <a16:creationId xmlns:a16="http://schemas.microsoft.com/office/drawing/2014/main" id="{00000000-0008-0000-0000-00008C2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330" name="_x0000_t202" hidden="1">
          <a:extLst>
            <a:ext uri="{FF2B5EF4-FFF2-40B4-BE49-F238E27FC236}">
              <a16:creationId xmlns:a16="http://schemas.microsoft.com/office/drawing/2014/main" id="{00000000-0008-0000-0000-00008A2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328" name="_x0000_t202" hidden="1">
          <a:extLst>
            <a:ext uri="{FF2B5EF4-FFF2-40B4-BE49-F238E27FC236}">
              <a16:creationId xmlns:a16="http://schemas.microsoft.com/office/drawing/2014/main" id="{00000000-0008-0000-0000-0000882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326" name="_x0000_t202" hidden="1">
          <a:extLst>
            <a:ext uri="{FF2B5EF4-FFF2-40B4-BE49-F238E27FC236}">
              <a16:creationId xmlns:a16="http://schemas.microsoft.com/office/drawing/2014/main" id="{00000000-0008-0000-0000-0000862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324" name="_x0000_t202" hidden="1">
          <a:extLst>
            <a:ext uri="{FF2B5EF4-FFF2-40B4-BE49-F238E27FC236}">
              <a16:creationId xmlns:a16="http://schemas.microsoft.com/office/drawing/2014/main" id="{00000000-0008-0000-0000-0000842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322" name="_x0000_t202" hidden="1">
          <a:extLst>
            <a:ext uri="{FF2B5EF4-FFF2-40B4-BE49-F238E27FC236}">
              <a16:creationId xmlns:a16="http://schemas.microsoft.com/office/drawing/2014/main" id="{00000000-0008-0000-0000-0000822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320" name="_x0000_t202" hidden="1">
          <a:extLst>
            <a:ext uri="{FF2B5EF4-FFF2-40B4-BE49-F238E27FC236}">
              <a16:creationId xmlns:a16="http://schemas.microsoft.com/office/drawing/2014/main" id="{00000000-0008-0000-0000-0000802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318" name="_x0000_t202" hidden="1">
          <a:extLst>
            <a:ext uri="{FF2B5EF4-FFF2-40B4-BE49-F238E27FC236}">
              <a16:creationId xmlns:a16="http://schemas.microsoft.com/office/drawing/2014/main" id="{00000000-0008-0000-0000-00007E2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316" name="_x0000_t202" hidden="1">
          <a:extLst>
            <a:ext uri="{FF2B5EF4-FFF2-40B4-BE49-F238E27FC236}">
              <a16:creationId xmlns:a16="http://schemas.microsoft.com/office/drawing/2014/main" id="{00000000-0008-0000-0000-00007C2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314" name="_x0000_t202" hidden="1">
          <a:extLst>
            <a:ext uri="{FF2B5EF4-FFF2-40B4-BE49-F238E27FC236}">
              <a16:creationId xmlns:a16="http://schemas.microsoft.com/office/drawing/2014/main" id="{00000000-0008-0000-0000-00007A2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312" name="_x0000_t202" hidden="1">
          <a:extLst>
            <a:ext uri="{FF2B5EF4-FFF2-40B4-BE49-F238E27FC236}">
              <a16:creationId xmlns:a16="http://schemas.microsoft.com/office/drawing/2014/main" id="{00000000-0008-0000-0000-0000782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310" name="_x0000_t202" hidden="1">
          <a:extLst>
            <a:ext uri="{FF2B5EF4-FFF2-40B4-BE49-F238E27FC236}">
              <a16:creationId xmlns:a16="http://schemas.microsoft.com/office/drawing/2014/main" id="{00000000-0008-0000-0000-0000762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308" name="_x0000_t202" hidden="1">
          <a:extLst>
            <a:ext uri="{FF2B5EF4-FFF2-40B4-BE49-F238E27FC236}">
              <a16:creationId xmlns:a16="http://schemas.microsoft.com/office/drawing/2014/main" id="{00000000-0008-0000-0000-0000742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306" name="_x0000_t202" hidden="1">
          <a:extLst>
            <a:ext uri="{FF2B5EF4-FFF2-40B4-BE49-F238E27FC236}">
              <a16:creationId xmlns:a16="http://schemas.microsoft.com/office/drawing/2014/main" id="{00000000-0008-0000-0000-0000722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304" name="_x0000_t202" hidden="1">
          <a:extLst>
            <a:ext uri="{FF2B5EF4-FFF2-40B4-BE49-F238E27FC236}">
              <a16:creationId xmlns:a16="http://schemas.microsoft.com/office/drawing/2014/main" id="{00000000-0008-0000-0000-0000702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302" name="_x0000_t202" hidden="1">
          <a:extLst>
            <a:ext uri="{FF2B5EF4-FFF2-40B4-BE49-F238E27FC236}">
              <a16:creationId xmlns:a16="http://schemas.microsoft.com/office/drawing/2014/main" id="{00000000-0008-0000-0000-00006E2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300" name="_x0000_t202" hidden="1">
          <a:extLst>
            <a:ext uri="{FF2B5EF4-FFF2-40B4-BE49-F238E27FC236}">
              <a16:creationId xmlns:a16="http://schemas.microsoft.com/office/drawing/2014/main" id="{00000000-0008-0000-0000-00006C2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298" name="_x0000_t202" hidden="1">
          <a:extLst>
            <a:ext uri="{FF2B5EF4-FFF2-40B4-BE49-F238E27FC236}">
              <a16:creationId xmlns:a16="http://schemas.microsoft.com/office/drawing/2014/main" id="{00000000-0008-0000-0000-00006A2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296" name="_x0000_t202" hidden="1">
          <a:extLst>
            <a:ext uri="{FF2B5EF4-FFF2-40B4-BE49-F238E27FC236}">
              <a16:creationId xmlns:a16="http://schemas.microsoft.com/office/drawing/2014/main" id="{00000000-0008-0000-0000-0000682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294" name="_x0000_t202" hidden="1">
          <a:extLst>
            <a:ext uri="{FF2B5EF4-FFF2-40B4-BE49-F238E27FC236}">
              <a16:creationId xmlns:a16="http://schemas.microsoft.com/office/drawing/2014/main" id="{00000000-0008-0000-0000-0000662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292" name="_x0000_t202" hidden="1">
          <a:extLst>
            <a:ext uri="{FF2B5EF4-FFF2-40B4-BE49-F238E27FC236}">
              <a16:creationId xmlns:a16="http://schemas.microsoft.com/office/drawing/2014/main" id="{00000000-0008-0000-0000-0000642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290" name="_x0000_t202" hidden="1">
          <a:extLst>
            <a:ext uri="{FF2B5EF4-FFF2-40B4-BE49-F238E27FC236}">
              <a16:creationId xmlns:a16="http://schemas.microsoft.com/office/drawing/2014/main" id="{00000000-0008-0000-0000-0000622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288" name="_x0000_t202" hidden="1">
          <a:extLst>
            <a:ext uri="{FF2B5EF4-FFF2-40B4-BE49-F238E27FC236}">
              <a16:creationId xmlns:a16="http://schemas.microsoft.com/office/drawing/2014/main" id="{00000000-0008-0000-0000-0000602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286" name="_x0000_t202" hidden="1">
          <a:extLst>
            <a:ext uri="{FF2B5EF4-FFF2-40B4-BE49-F238E27FC236}">
              <a16:creationId xmlns:a16="http://schemas.microsoft.com/office/drawing/2014/main" id="{00000000-0008-0000-0000-00005E2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284" name="_x0000_t202" hidden="1">
          <a:extLst>
            <a:ext uri="{FF2B5EF4-FFF2-40B4-BE49-F238E27FC236}">
              <a16:creationId xmlns:a16="http://schemas.microsoft.com/office/drawing/2014/main" id="{00000000-0008-0000-0000-00005C2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282" name="_x0000_t202" hidden="1">
          <a:extLst>
            <a:ext uri="{FF2B5EF4-FFF2-40B4-BE49-F238E27FC236}">
              <a16:creationId xmlns:a16="http://schemas.microsoft.com/office/drawing/2014/main" id="{00000000-0008-0000-0000-00005A2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280" name="_x0000_t202" hidden="1">
          <a:extLst>
            <a:ext uri="{FF2B5EF4-FFF2-40B4-BE49-F238E27FC236}">
              <a16:creationId xmlns:a16="http://schemas.microsoft.com/office/drawing/2014/main" id="{00000000-0008-0000-0000-0000582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278" name="_x0000_t202" hidden="1">
          <a:extLst>
            <a:ext uri="{FF2B5EF4-FFF2-40B4-BE49-F238E27FC236}">
              <a16:creationId xmlns:a16="http://schemas.microsoft.com/office/drawing/2014/main" id="{00000000-0008-0000-0000-0000562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276" name="_x0000_t202" hidden="1">
          <a:extLst>
            <a:ext uri="{FF2B5EF4-FFF2-40B4-BE49-F238E27FC236}">
              <a16:creationId xmlns:a16="http://schemas.microsoft.com/office/drawing/2014/main" id="{00000000-0008-0000-0000-0000542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274" name="_x0000_t202" hidden="1">
          <a:extLst>
            <a:ext uri="{FF2B5EF4-FFF2-40B4-BE49-F238E27FC236}">
              <a16:creationId xmlns:a16="http://schemas.microsoft.com/office/drawing/2014/main" id="{00000000-0008-0000-0000-0000522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272" name="_x0000_t202" hidden="1">
          <a:extLst>
            <a:ext uri="{FF2B5EF4-FFF2-40B4-BE49-F238E27FC236}">
              <a16:creationId xmlns:a16="http://schemas.microsoft.com/office/drawing/2014/main" id="{00000000-0008-0000-0000-0000502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270" name="_x0000_t202" hidden="1">
          <a:extLst>
            <a:ext uri="{FF2B5EF4-FFF2-40B4-BE49-F238E27FC236}">
              <a16:creationId xmlns:a16="http://schemas.microsoft.com/office/drawing/2014/main" id="{00000000-0008-0000-0000-00004E2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268" name="_x0000_t202" hidden="1">
          <a:extLst>
            <a:ext uri="{FF2B5EF4-FFF2-40B4-BE49-F238E27FC236}">
              <a16:creationId xmlns:a16="http://schemas.microsoft.com/office/drawing/2014/main" id="{00000000-0008-0000-0000-00004C2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266" name="_x0000_t202" hidden="1">
          <a:extLst>
            <a:ext uri="{FF2B5EF4-FFF2-40B4-BE49-F238E27FC236}">
              <a16:creationId xmlns:a16="http://schemas.microsoft.com/office/drawing/2014/main" id="{00000000-0008-0000-0000-00004A2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264" name="_x0000_t202" hidden="1">
          <a:extLst>
            <a:ext uri="{FF2B5EF4-FFF2-40B4-BE49-F238E27FC236}">
              <a16:creationId xmlns:a16="http://schemas.microsoft.com/office/drawing/2014/main" id="{00000000-0008-0000-0000-0000482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262" name="_x0000_t202" hidden="1">
          <a:extLst>
            <a:ext uri="{FF2B5EF4-FFF2-40B4-BE49-F238E27FC236}">
              <a16:creationId xmlns:a16="http://schemas.microsoft.com/office/drawing/2014/main" id="{00000000-0008-0000-0000-0000462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260" name="_x0000_t202" hidden="1">
          <a:extLst>
            <a:ext uri="{FF2B5EF4-FFF2-40B4-BE49-F238E27FC236}">
              <a16:creationId xmlns:a16="http://schemas.microsoft.com/office/drawing/2014/main" id="{00000000-0008-0000-0000-0000442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258" name="_x0000_t202" hidden="1">
          <a:extLst>
            <a:ext uri="{FF2B5EF4-FFF2-40B4-BE49-F238E27FC236}">
              <a16:creationId xmlns:a16="http://schemas.microsoft.com/office/drawing/2014/main" id="{00000000-0008-0000-0000-0000422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256" name="_x0000_t202" hidden="1">
          <a:extLst>
            <a:ext uri="{FF2B5EF4-FFF2-40B4-BE49-F238E27FC236}">
              <a16:creationId xmlns:a16="http://schemas.microsoft.com/office/drawing/2014/main" id="{00000000-0008-0000-0000-0000402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254" name="_x0000_t202" hidden="1">
          <a:extLst>
            <a:ext uri="{FF2B5EF4-FFF2-40B4-BE49-F238E27FC236}">
              <a16:creationId xmlns:a16="http://schemas.microsoft.com/office/drawing/2014/main" id="{00000000-0008-0000-0000-00003E2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252" name="_x0000_t202" hidden="1">
          <a:extLst>
            <a:ext uri="{FF2B5EF4-FFF2-40B4-BE49-F238E27FC236}">
              <a16:creationId xmlns:a16="http://schemas.microsoft.com/office/drawing/2014/main" id="{00000000-0008-0000-0000-00003C2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250" name="_x0000_t202" hidden="1">
          <a:extLst>
            <a:ext uri="{FF2B5EF4-FFF2-40B4-BE49-F238E27FC236}">
              <a16:creationId xmlns:a16="http://schemas.microsoft.com/office/drawing/2014/main" id="{00000000-0008-0000-0000-00003A2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248" name="_x0000_t202" hidden="1">
          <a:extLst>
            <a:ext uri="{FF2B5EF4-FFF2-40B4-BE49-F238E27FC236}">
              <a16:creationId xmlns:a16="http://schemas.microsoft.com/office/drawing/2014/main" id="{00000000-0008-0000-0000-0000382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246" name="_x0000_t202" hidden="1">
          <a:extLst>
            <a:ext uri="{FF2B5EF4-FFF2-40B4-BE49-F238E27FC236}">
              <a16:creationId xmlns:a16="http://schemas.microsoft.com/office/drawing/2014/main" id="{00000000-0008-0000-0000-0000362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244" name="_x0000_t202" hidden="1">
          <a:extLst>
            <a:ext uri="{FF2B5EF4-FFF2-40B4-BE49-F238E27FC236}">
              <a16:creationId xmlns:a16="http://schemas.microsoft.com/office/drawing/2014/main" id="{00000000-0008-0000-0000-0000342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242" name="_x0000_t202" hidden="1">
          <a:extLst>
            <a:ext uri="{FF2B5EF4-FFF2-40B4-BE49-F238E27FC236}">
              <a16:creationId xmlns:a16="http://schemas.microsoft.com/office/drawing/2014/main" id="{00000000-0008-0000-0000-0000322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240" name="_x0000_t202" hidden="1">
          <a:extLst>
            <a:ext uri="{FF2B5EF4-FFF2-40B4-BE49-F238E27FC236}">
              <a16:creationId xmlns:a16="http://schemas.microsoft.com/office/drawing/2014/main" id="{00000000-0008-0000-0000-0000302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238" name="_x0000_t202" hidden="1">
          <a:extLst>
            <a:ext uri="{FF2B5EF4-FFF2-40B4-BE49-F238E27FC236}">
              <a16:creationId xmlns:a16="http://schemas.microsoft.com/office/drawing/2014/main" id="{00000000-0008-0000-0000-00002E2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236" name="_x0000_t202" hidden="1">
          <a:extLst>
            <a:ext uri="{FF2B5EF4-FFF2-40B4-BE49-F238E27FC236}">
              <a16:creationId xmlns:a16="http://schemas.microsoft.com/office/drawing/2014/main" id="{00000000-0008-0000-0000-00002C2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234" name="_x0000_t202" hidden="1">
          <a:extLst>
            <a:ext uri="{FF2B5EF4-FFF2-40B4-BE49-F238E27FC236}">
              <a16:creationId xmlns:a16="http://schemas.microsoft.com/office/drawing/2014/main" id="{00000000-0008-0000-0000-00002A2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232" name="_x0000_t202" hidden="1">
          <a:extLst>
            <a:ext uri="{FF2B5EF4-FFF2-40B4-BE49-F238E27FC236}">
              <a16:creationId xmlns:a16="http://schemas.microsoft.com/office/drawing/2014/main" id="{00000000-0008-0000-0000-0000282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230" name="_x0000_t202" hidden="1">
          <a:extLst>
            <a:ext uri="{FF2B5EF4-FFF2-40B4-BE49-F238E27FC236}">
              <a16:creationId xmlns:a16="http://schemas.microsoft.com/office/drawing/2014/main" id="{00000000-0008-0000-0000-0000262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228" name="_x0000_t202" hidden="1">
          <a:extLst>
            <a:ext uri="{FF2B5EF4-FFF2-40B4-BE49-F238E27FC236}">
              <a16:creationId xmlns:a16="http://schemas.microsoft.com/office/drawing/2014/main" id="{00000000-0008-0000-0000-0000242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226" name="_x0000_t202" hidden="1">
          <a:extLst>
            <a:ext uri="{FF2B5EF4-FFF2-40B4-BE49-F238E27FC236}">
              <a16:creationId xmlns:a16="http://schemas.microsoft.com/office/drawing/2014/main" id="{00000000-0008-0000-0000-0000222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224" name="_x0000_t202" hidden="1">
          <a:extLst>
            <a:ext uri="{FF2B5EF4-FFF2-40B4-BE49-F238E27FC236}">
              <a16:creationId xmlns:a16="http://schemas.microsoft.com/office/drawing/2014/main" id="{00000000-0008-0000-0000-0000202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222" name="_x0000_t202" hidden="1">
          <a:extLst>
            <a:ext uri="{FF2B5EF4-FFF2-40B4-BE49-F238E27FC236}">
              <a16:creationId xmlns:a16="http://schemas.microsoft.com/office/drawing/2014/main" id="{00000000-0008-0000-0000-00001E2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220" name="_x0000_t202" hidden="1">
          <a:extLst>
            <a:ext uri="{FF2B5EF4-FFF2-40B4-BE49-F238E27FC236}">
              <a16:creationId xmlns:a16="http://schemas.microsoft.com/office/drawing/2014/main" id="{00000000-0008-0000-0000-00001C2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218" name="_x0000_t202" hidden="1">
          <a:extLst>
            <a:ext uri="{FF2B5EF4-FFF2-40B4-BE49-F238E27FC236}">
              <a16:creationId xmlns:a16="http://schemas.microsoft.com/office/drawing/2014/main" id="{00000000-0008-0000-0000-00001A2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216" name="_x0000_t202" hidden="1">
          <a:extLst>
            <a:ext uri="{FF2B5EF4-FFF2-40B4-BE49-F238E27FC236}">
              <a16:creationId xmlns:a16="http://schemas.microsoft.com/office/drawing/2014/main" id="{00000000-0008-0000-0000-0000182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214" name="_x0000_t202" hidden="1">
          <a:extLst>
            <a:ext uri="{FF2B5EF4-FFF2-40B4-BE49-F238E27FC236}">
              <a16:creationId xmlns:a16="http://schemas.microsoft.com/office/drawing/2014/main" id="{00000000-0008-0000-0000-0000162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212" name="_x0000_t202" hidden="1">
          <a:extLst>
            <a:ext uri="{FF2B5EF4-FFF2-40B4-BE49-F238E27FC236}">
              <a16:creationId xmlns:a16="http://schemas.microsoft.com/office/drawing/2014/main" id="{00000000-0008-0000-0000-0000142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210" name="_x0000_t202" hidden="1">
          <a:extLst>
            <a:ext uri="{FF2B5EF4-FFF2-40B4-BE49-F238E27FC236}">
              <a16:creationId xmlns:a16="http://schemas.microsoft.com/office/drawing/2014/main" id="{00000000-0008-0000-0000-0000122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208" name="_x0000_t202" hidden="1">
          <a:extLst>
            <a:ext uri="{FF2B5EF4-FFF2-40B4-BE49-F238E27FC236}">
              <a16:creationId xmlns:a16="http://schemas.microsoft.com/office/drawing/2014/main" id="{00000000-0008-0000-0000-0000102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206" name="_x0000_t202" hidden="1">
          <a:extLst>
            <a:ext uri="{FF2B5EF4-FFF2-40B4-BE49-F238E27FC236}">
              <a16:creationId xmlns:a16="http://schemas.microsoft.com/office/drawing/2014/main" id="{00000000-0008-0000-0000-00000E2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204" name="_x0000_t202" hidden="1">
          <a:extLst>
            <a:ext uri="{FF2B5EF4-FFF2-40B4-BE49-F238E27FC236}">
              <a16:creationId xmlns:a16="http://schemas.microsoft.com/office/drawing/2014/main" id="{00000000-0008-0000-0000-00000C2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202" name="_x0000_t202" hidden="1">
          <a:extLst>
            <a:ext uri="{FF2B5EF4-FFF2-40B4-BE49-F238E27FC236}">
              <a16:creationId xmlns:a16="http://schemas.microsoft.com/office/drawing/2014/main" id="{00000000-0008-0000-0000-00000A2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200" name="_x0000_t202" hidden="1">
          <a:extLst>
            <a:ext uri="{FF2B5EF4-FFF2-40B4-BE49-F238E27FC236}">
              <a16:creationId xmlns:a16="http://schemas.microsoft.com/office/drawing/2014/main" id="{00000000-0008-0000-0000-0000082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198" name="_x0000_t202" hidden="1">
          <a:extLst>
            <a:ext uri="{FF2B5EF4-FFF2-40B4-BE49-F238E27FC236}">
              <a16:creationId xmlns:a16="http://schemas.microsoft.com/office/drawing/2014/main" id="{00000000-0008-0000-0000-0000062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196" name="_x0000_t202" hidden="1">
          <a:extLst>
            <a:ext uri="{FF2B5EF4-FFF2-40B4-BE49-F238E27FC236}">
              <a16:creationId xmlns:a16="http://schemas.microsoft.com/office/drawing/2014/main" id="{00000000-0008-0000-0000-0000042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194" name="_x0000_t202" hidden="1">
          <a:extLst>
            <a:ext uri="{FF2B5EF4-FFF2-40B4-BE49-F238E27FC236}">
              <a16:creationId xmlns:a16="http://schemas.microsoft.com/office/drawing/2014/main" id="{00000000-0008-0000-0000-0000022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8192" name="_x0000_t202" hidden="1">
          <a:extLst>
            <a:ext uri="{FF2B5EF4-FFF2-40B4-BE49-F238E27FC236}">
              <a16:creationId xmlns:a16="http://schemas.microsoft.com/office/drawing/2014/main" id="{00000000-0008-0000-0000-0000002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2046" name="_x0000_t202" hidden="1">
          <a:extLst>
            <a:ext uri="{FF2B5EF4-FFF2-40B4-BE49-F238E27FC236}">
              <a16:creationId xmlns:a16="http://schemas.microsoft.com/office/drawing/2014/main" id="{00000000-0008-0000-0000-0000FE0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2044" name="_x0000_t202" hidden="1">
          <a:extLst>
            <a:ext uri="{FF2B5EF4-FFF2-40B4-BE49-F238E27FC236}">
              <a16:creationId xmlns:a16="http://schemas.microsoft.com/office/drawing/2014/main" id="{00000000-0008-0000-0000-0000FC0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2042" name="_x0000_t202" hidden="1">
          <a:extLst>
            <a:ext uri="{FF2B5EF4-FFF2-40B4-BE49-F238E27FC236}">
              <a16:creationId xmlns:a16="http://schemas.microsoft.com/office/drawing/2014/main" id="{00000000-0008-0000-0000-0000FA0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2040" name="_x0000_t202" hidden="1">
          <a:extLst>
            <a:ext uri="{FF2B5EF4-FFF2-40B4-BE49-F238E27FC236}">
              <a16:creationId xmlns:a16="http://schemas.microsoft.com/office/drawing/2014/main" id="{00000000-0008-0000-0000-0000F80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2038" name="_x0000_t202" hidden="1">
          <a:extLst>
            <a:ext uri="{FF2B5EF4-FFF2-40B4-BE49-F238E27FC236}">
              <a16:creationId xmlns:a16="http://schemas.microsoft.com/office/drawing/2014/main" id="{00000000-0008-0000-0000-0000F60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2036" name="_x0000_t202" hidden="1">
          <a:extLst>
            <a:ext uri="{FF2B5EF4-FFF2-40B4-BE49-F238E27FC236}">
              <a16:creationId xmlns:a16="http://schemas.microsoft.com/office/drawing/2014/main" id="{00000000-0008-0000-0000-0000F40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2034" name="_x0000_t202" hidden="1">
          <a:extLst>
            <a:ext uri="{FF2B5EF4-FFF2-40B4-BE49-F238E27FC236}">
              <a16:creationId xmlns:a16="http://schemas.microsoft.com/office/drawing/2014/main" id="{00000000-0008-0000-0000-0000F20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2032" name="_x0000_t202" hidden="1">
          <a:extLst>
            <a:ext uri="{FF2B5EF4-FFF2-40B4-BE49-F238E27FC236}">
              <a16:creationId xmlns:a16="http://schemas.microsoft.com/office/drawing/2014/main" id="{00000000-0008-0000-0000-0000F00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2030" name="_x0000_t202" hidden="1">
          <a:extLst>
            <a:ext uri="{FF2B5EF4-FFF2-40B4-BE49-F238E27FC236}">
              <a16:creationId xmlns:a16="http://schemas.microsoft.com/office/drawing/2014/main" id="{00000000-0008-0000-0000-0000EE0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2028" name="_x0000_t202" hidden="1">
          <a:extLst>
            <a:ext uri="{FF2B5EF4-FFF2-40B4-BE49-F238E27FC236}">
              <a16:creationId xmlns:a16="http://schemas.microsoft.com/office/drawing/2014/main" id="{00000000-0008-0000-0000-0000EC0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2026" name="_x0000_t202" hidden="1">
          <a:extLst>
            <a:ext uri="{FF2B5EF4-FFF2-40B4-BE49-F238E27FC236}">
              <a16:creationId xmlns:a16="http://schemas.microsoft.com/office/drawing/2014/main" id="{00000000-0008-0000-0000-0000EA0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2024" name="_x0000_t202" hidden="1">
          <a:extLst>
            <a:ext uri="{FF2B5EF4-FFF2-40B4-BE49-F238E27FC236}">
              <a16:creationId xmlns:a16="http://schemas.microsoft.com/office/drawing/2014/main" id="{00000000-0008-0000-0000-0000E80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2022" name="_x0000_t202" hidden="1">
          <a:extLst>
            <a:ext uri="{FF2B5EF4-FFF2-40B4-BE49-F238E27FC236}">
              <a16:creationId xmlns:a16="http://schemas.microsoft.com/office/drawing/2014/main" id="{00000000-0008-0000-0000-0000E60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2020" name="_x0000_t202" hidden="1">
          <a:extLst>
            <a:ext uri="{FF2B5EF4-FFF2-40B4-BE49-F238E27FC236}">
              <a16:creationId xmlns:a16="http://schemas.microsoft.com/office/drawing/2014/main" id="{00000000-0008-0000-0000-0000E40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2018" name="_x0000_t202" hidden="1">
          <a:extLst>
            <a:ext uri="{FF2B5EF4-FFF2-40B4-BE49-F238E27FC236}">
              <a16:creationId xmlns:a16="http://schemas.microsoft.com/office/drawing/2014/main" id="{00000000-0008-0000-0000-0000E20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2016" name="_x0000_t202" hidden="1">
          <a:extLst>
            <a:ext uri="{FF2B5EF4-FFF2-40B4-BE49-F238E27FC236}">
              <a16:creationId xmlns:a16="http://schemas.microsoft.com/office/drawing/2014/main" id="{00000000-0008-0000-0000-0000E00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2014" name="_x0000_t202" hidden="1">
          <a:extLst>
            <a:ext uri="{FF2B5EF4-FFF2-40B4-BE49-F238E27FC236}">
              <a16:creationId xmlns:a16="http://schemas.microsoft.com/office/drawing/2014/main" id="{00000000-0008-0000-0000-0000DE0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2012" name="_x0000_t202" hidden="1">
          <a:extLst>
            <a:ext uri="{FF2B5EF4-FFF2-40B4-BE49-F238E27FC236}">
              <a16:creationId xmlns:a16="http://schemas.microsoft.com/office/drawing/2014/main" id="{00000000-0008-0000-0000-0000DC0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2010" name="_x0000_t202" hidden="1">
          <a:extLst>
            <a:ext uri="{FF2B5EF4-FFF2-40B4-BE49-F238E27FC236}">
              <a16:creationId xmlns:a16="http://schemas.microsoft.com/office/drawing/2014/main" id="{00000000-0008-0000-0000-0000DA0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2008" name="_x0000_t202" hidden="1">
          <a:extLst>
            <a:ext uri="{FF2B5EF4-FFF2-40B4-BE49-F238E27FC236}">
              <a16:creationId xmlns:a16="http://schemas.microsoft.com/office/drawing/2014/main" id="{00000000-0008-0000-0000-0000D80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2006" name="_x0000_t202" hidden="1">
          <a:extLst>
            <a:ext uri="{FF2B5EF4-FFF2-40B4-BE49-F238E27FC236}">
              <a16:creationId xmlns:a16="http://schemas.microsoft.com/office/drawing/2014/main" id="{00000000-0008-0000-0000-0000D60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2004" name="_x0000_t202" hidden="1">
          <a:extLst>
            <a:ext uri="{FF2B5EF4-FFF2-40B4-BE49-F238E27FC236}">
              <a16:creationId xmlns:a16="http://schemas.microsoft.com/office/drawing/2014/main" id="{00000000-0008-0000-0000-0000D40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2002" name="_x0000_t202" hidden="1">
          <a:extLst>
            <a:ext uri="{FF2B5EF4-FFF2-40B4-BE49-F238E27FC236}">
              <a16:creationId xmlns:a16="http://schemas.microsoft.com/office/drawing/2014/main" id="{00000000-0008-0000-0000-0000D20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2000" name="_x0000_t202" hidden="1">
          <a:extLst>
            <a:ext uri="{FF2B5EF4-FFF2-40B4-BE49-F238E27FC236}">
              <a16:creationId xmlns:a16="http://schemas.microsoft.com/office/drawing/2014/main" id="{00000000-0008-0000-0000-0000D00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998" name="_x0000_t202" hidden="1">
          <a:extLst>
            <a:ext uri="{FF2B5EF4-FFF2-40B4-BE49-F238E27FC236}">
              <a16:creationId xmlns:a16="http://schemas.microsoft.com/office/drawing/2014/main" id="{00000000-0008-0000-0000-0000CE0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996" name="_x0000_t202" hidden="1">
          <a:extLst>
            <a:ext uri="{FF2B5EF4-FFF2-40B4-BE49-F238E27FC236}">
              <a16:creationId xmlns:a16="http://schemas.microsoft.com/office/drawing/2014/main" id="{00000000-0008-0000-0000-0000CC0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994" name="_x0000_t202" hidden="1">
          <a:extLst>
            <a:ext uri="{FF2B5EF4-FFF2-40B4-BE49-F238E27FC236}">
              <a16:creationId xmlns:a16="http://schemas.microsoft.com/office/drawing/2014/main" id="{00000000-0008-0000-0000-0000CA0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992" name="_x0000_t202" hidden="1">
          <a:extLst>
            <a:ext uri="{FF2B5EF4-FFF2-40B4-BE49-F238E27FC236}">
              <a16:creationId xmlns:a16="http://schemas.microsoft.com/office/drawing/2014/main" id="{00000000-0008-0000-0000-0000C80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990" name="_x0000_t202" hidden="1">
          <a:extLst>
            <a:ext uri="{FF2B5EF4-FFF2-40B4-BE49-F238E27FC236}">
              <a16:creationId xmlns:a16="http://schemas.microsoft.com/office/drawing/2014/main" id="{00000000-0008-0000-0000-0000C60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988" name="_x0000_t202" hidden="1">
          <a:extLst>
            <a:ext uri="{FF2B5EF4-FFF2-40B4-BE49-F238E27FC236}">
              <a16:creationId xmlns:a16="http://schemas.microsoft.com/office/drawing/2014/main" id="{00000000-0008-0000-0000-0000C40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986" name="_x0000_t202" hidden="1">
          <a:extLst>
            <a:ext uri="{FF2B5EF4-FFF2-40B4-BE49-F238E27FC236}">
              <a16:creationId xmlns:a16="http://schemas.microsoft.com/office/drawing/2014/main" id="{00000000-0008-0000-0000-0000C20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984" name="_x0000_t202" hidden="1">
          <a:extLst>
            <a:ext uri="{FF2B5EF4-FFF2-40B4-BE49-F238E27FC236}">
              <a16:creationId xmlns:a16="http://schemas.microsoft.com/office/drawing/2014/main" id="{00000000-0008-0000-0000-0000C00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982" name="_x0000_t202" hidden="1">
          <a:extLst>
            <a:ext uri="{FF2B5EF4-FFF2-40B4-BE49-F238E27FC236}">
              <a16:creationId xmlns:a16="http://schemas.microsoft.com/office/drawing/2014/main" id="{00000000-0008-0000-0000-0000BE0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980" name="_x0000_t202" hidden="1">
          <a:extLst>
            <a:ext uri="{FF2B5EF4-FFF2-40B4-BE49-F238E27FC236}">
              <a16:creationId xmlns:a16="http://schemas.microsoft.com/office/drawing/2014/main" id="{00000000-0008-0000-0000-0000BC0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978" name="_x0000_t202" hidden="1">
          <a:extLst>
            <a:ext uri="{FF2B5EF4-FFF2-40B4-BE49-F238E27FC236}">
              <a16:creationId xmlns:a16="http://schemas.microsoft.com/office/drawing/2014/main" id="{00000000-0008-0000-0000-0000BA0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976" name="_x0000_t202" hidden="1">
          <a:extLst>
            <a:ext uri="{FF2B5EF4-FFF2-40B4-BE49-F238E27FC236}">
              <a16:creationId xmlns:a16="http://schemas.microsoft.com/office/drawing/2014/main" id="{00000000-0008-0000-0000-0000B80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974" name="_x0000_t202" hidden="1">
          <a:extLst>
            <a:ext uri="{FF2B5EF4-FFF2-40B4-BE49-F238E27FC236}">
              <a16:creationId xmlns:a16="http://schemas.microsoft.com/office/drawing/2014/main" id="{00000000-0008-0000-0000-0000B60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972" name="_x0000_t202" hidden="1">
          <a:extLst>
            <a:ext uri="{FF2B5EF4-FFF2-40B4-BE49-F238E27FC236}">
              <a16:creationId xmlns:a16="http://schemas.microsoft.com/office/drawing/2014/main" id="{00000000-0008-0000-0000-0000B40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970" name="_x0000_t202" hidden="1">
          <a:extLst>
            <a:ext uri="{FF2B5EF4-FFF2-40B4-BE49-F238E27FC236}">
              <a16:creationId xmlns:a16="http://schemas.microsoft.com/office/drawing/2014/main" id="{00000000-0008-0000-0000-0000B20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968" name="_x0000_t202" hidden="1">
          <a:extLst>
            <a:ext uri="{FF2B5EF4-FFF2-40B4-BE49-F238E27FC236}">
              <a16:creationId xmlns:a16="http://schemas.microsoft.com/office/drawing/2014/main" id="{00000000-0008-0000-0000-0000B00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966" name="_x0000_t202" hidden="1">
          <a:extLst>
            <a:ext uri="{FF2B5EF4-FFF2-40B4-BE49-F238E27FC236}">
              <a16:creationId xmlns:a16="http://schemas.microsoft.com/office/drawing/2014/main" id="{00000000-0008-0000-0000-0000AE0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964" name="_x0000_t202" hidden="1">
          <a:extLst>
            <a:ext uri="{FF2B5EF4-FFF2-40B4-BE49-F238E27FC236}">
              <a16:creationId xmlns:a16="http://schemas.microsoft.com/office/drawing/2014/main" id="{00000000-0008-0000-0000-0000AC0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962" name="_x0000_t202" hidden="1">
          <a:extLst>
            <a:ext uri="{FF2B5EF4-FFF2-40B4-BE49-F238E27FC236}">
              <a16:creationId xmlns:a16="http://schemas.microsoft.com/office/drawing/2014/main" id="{00000000-0008-0000-0000-0000AA0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960" name="_x0000_t202" hidden="1">
          <a:extLst>
            <a:ext uri="{FF2B5EF4-FFF2-40B4-BE49-F238E27FC236}">
              <a16:creationId xmlns:a16="http://schemas.microsoft.com/office/drawing/2014/main" id="{00000000-0008-0000-0000-0000A80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958" name="_x0000_t202" hidden="1">
          <a:extLst>
            <a:ext uri="{FF2B5EF4-FFF2-40B4-BE49-F238E27FC236}">
              <a16:creationId xmlns:a16="http://schemas.microsoft.com/office/drawing/2014/main" id="{00000000-0008-0000-0000-0000A60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956" name="_x0000_t202" hidden="1">
          <a:extLst>
            <a:ext uri="{FF2B5EF4-FFF2-40B4-BE49-F238E27FC236}">
              <a16:creationId xmlns:a16="http://schemas.microsoft.com/office/drawing/2014/main" id="{00000000-0008-0000-0000-0000A40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954" name="_x0000_t202" hidden="1">
          <a:extLst>
            <a:ext uri="{FF2B5EF4-FFF2-40B4-BE49-F238E27FC236}">
              <a16:creationId xmlns:a16="http://schemas.microsoft.com/office/drawing/2014/main" id="{00000000-0008-0000-0000-0000A20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952" name="_x0000_t202" hidden="1">
          <a:extLst>
            <a:ext uri="{FF2B5EF4-FFF2-40B4-BE49-F238E27FC236}">
              <a16:creationId xmlns:a16="http://schemas.microsoft.com/office/drawing/2014/main" id="{00000000-0008-0000-0000-0000A00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950" name="_x0000_t202" hidden="1">
          <a:extLst>
            <a:ext uri="{FF2B5EF4-FFF2-40B4-BE49-F238E27FC236}">
              <a16:creationId xmlns:a16="http://schemas.microsoft.com/office/drawing/2014/main" id="{00000000-0008-0000-0000-00009E0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948" name="_x0000_t202" hidden="1">
          <a:extLst>
            <a:ext uri="{FF2B5EF4-FFF2-40B4-BE49-F238E27FC236}">
              <a16:creationId xmlns:a16="http://schemas.microsoft.com/office/drawing/2014/main" id="{00000000-0008-0000-0000-00009C0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946" name="_x0000_t202" hidden="1">
          <a:extLst>
            <a:ext uri="{FF2B5EF4-FFF2-40B4-BE49-F238E27FC236}">
              <a16:creationId xmlns:a16="http://schemas.microsoft.com/office/drawing/2014/main" id="{00000000-0008-0000-0000-00009A0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944" name="_x0000_t202" hidden="1">
          <a:extLst>
            <a:ext uri="{FF2B5EF4-FFF2-40B4-BE49-F238E27FC236}">
              <a16:creationId xmlns:a16="http://schemas.microsoft.com/office/drawing/2014/main" id="{00000000-0008-0000-0000-0000980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942" name="_x0000_t202" hidden="1">
          <a:extLst>
            <a:ext uri="{FF2B5EF4-FFF2-40B4-BE49-F238E27FC236}">
              <a16:creationId xmlns:a16="http://schemas.microsoft.com/office/drawing/2014/main" id="{00000000-0008-0000-0000-0000960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940" name="_x0000_t202" hidden="1">
          <a:extLst>
            <a:ext uri="{FF2B5EF4-FFF2-40B4-BE49-F238E27FC236}">
              <a16:creationId xmlns:a16="http://schemas.microsoft.com/office/drawing/2014/main" id="{00000000-0008-0000-0000-0000940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938" name="_x0000_t202" hidden="1">
          <a:extLst>
            <a:ext uri="{FF2B5EF4-FFF2-40B4-BE49-F238E27FC236}">
              <a16:creationId xmlns:a16="http://schemas.microsoft.com/office/drawing/2014/main" id="{00000000-0008-0000-0000-0000920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936" name="_x0000_t202" hidden="1">
          <a:extLst>
            <a:ext uri="{FF2B5EF4-FFF2-40B4-BE49-F238E27FC236}">
              <a16:creationId xmlns:a16="http://schemas.microsoft.com/office/drawing/2014/main" id="{00000000-0008-0000-0000-0000900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934" name="_x0000_t202" hidden="1">
          <a:extLst>
            <a:ext uri="{FF2B5EF4-FFF2-40B4-BE49-F238E27FC236}">
              <a16:creationId xmlns:a16="http://schemas.microsoft.com/office/drawing/2014/main" id="{00000000-0008-0000-0000-00008E0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932" name="_x0000_t202" hidden="1">
          <a:extLst>
            <a:ext uri="{FF2B5EF4-FFF2-40B4-BE49-F238E27FC236}">
              <a16:creationId xmlns:a16="http://schemas.microsoft.com/office/drawing/2014/main" id="{00000000-0008-0000-0000-00008C0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930" name="_x0000_t202" hidden="1">
          <a:extLst>
            <a:ext uri="{FF2B5EF4-FFF2-40B4-BE49-F238E27FC236}">
              <a16:creationId xmlns:a16="http://schemas.microsoft.com/office/drawing/2014/main" id="{00000000-0008-0000-0000-00008A0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928" name="_x0000_t202" hidden="1">
          <a:extLst>
            <a:ext uri="{FF2B5EF4-FFF2-40B4-BE49-F238E27FC236}">
              <a16:creationId xmlns:a16="http://schemas.microsoft.com/office/drawing/2014/main" id="{00000000-0008-0000-0000-0000880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926" name="_x0000_t202" hidden="1">
          <a:extLst>
            <a:ext uri="{FF2B5EF4-FFF2-40B4-BE49-F238E27FC236}">
              <a16:creationId xmlns:a16="http://schemas.microsoft.com/office/drawing/2014/main" id="{00000000-0008-0000-0000-0000860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924" name="_x0000_t202" hidden="1">
          <a:extLst>
            <a:ext uri="{FF2B5EF4-FFF2-40B4-BE49-F238E27FC236}">
              <a16:creationId xmlns:a16="http://schemas.microsoft.com/office/drawing/2014/main" id="{00000000-0008-0000-0000-0000840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922" name="_x0000_t202" hidden="1">
          <a:extLst>
            <a:ext uri="{FF2B5EF4-FFF2-40B4-BE49-F238E27FC236}">
              <a16:creationId xmlns:a16="http://schemas.microsoft.com/office/drawing/2014/main" id="{00000000-0008-0000-0000-0000820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920" name="_x0000_t202" hidden="1">
          <a:extLst>
            <a:ext uri="{FF2B5EF4-FFF2-40B4-BE49-F238E27FC236}">
              <a16:creationId xmlns:a16="http://schemas.microsoft.com/office/drawing/2014/main" id="{00000000-0008-0000-0000-0000800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918" name="_x0000_t202" hidden="1">
          <a:extLst>
            <a:ext uri="{FF2B5EF4-FFF2-40B4-BE49-F238E27FC236}">
              <a16:creationId xmlns:a16="http://schemas.microsoft.com/office/drawing/2014/main" id="{00000000-0008-0000-0000-00007E0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916" name="_x0000_t202" hidden="1">
          <a:extLst>
            <a:ext uri="{FF2B5EF4-FFF2-40B4-BE49-F238E27FC236}">
              <a16:creationId xmlns:a16="http://schemas.microsoft.com/office/drawing/2014/main" id="{00000000-0008-0000-0000-00007C0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914" name="_x0000_t202" hidden="1">
          <a:extLst>
            <a:ext uri="{FF2B5EF4-FFF2-40B4-BE49-F238E27FC236}">
              <a16:creationId xmlns:a16="http://schemas.microsoft.com/office/drawing/2014/main" id="{00000000-0008-0000-0000-00007A0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912" name="_x0000_t202" hidden="1">
          <a:extLst>
            <a:ext uri="{FF2B5EF4-FFF2-40B4-BE49-F238E27FC236}">
              <a16:creationId xmlns:a16="http://schemas.microsoft.com/office/drawing/2014/main" id="{00000000-0008-0000-0000-0000780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910" name="_x0000_t202" hidden="1">
          <a:extLst>
            <a:ext uri="{FF2B5EF4-FFF2-40B4-BE49-F238E27FC236}">
              <a16:creationId xmlns:a16="http://schemas.microsoft.com/office/drawing/2014/main" id="{00000000-0008-0000-0000-0000760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908" name="_x0000_t202" hidden="1">
          <a:extLst>
            <a:ext uri="{FF2B5EF4-FFF2-40B4-BE49-F238E27FC236}">
              <a16:creationId xmlns:a16="http://schemas.microsoft.com/office/drawing/2014/main" id="{00000000-0008-0000-0000-0000740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906" name="_x0000_t202" hidden="1">
          <a:extLst>
            <a:ext uri="{FF2B5EF4-FFF2-40B4-BE49-F238E27FC236}">
              <a16:creationId xmlns:a16="http://schemas.microsoft.com/office/drawing/2014/main" id="{00000000-0008-0000-0000-0000720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904" name="_x0000_t202" hidden="1">
          <a:extLst>
            <a:ext uri="{FF2B5EF4-FFF2-40B4-BE49-F238E27FC236}">
              <a16:creationId xmlns:a16="http://schemas.microsoft.com/office/drawing/2014/main" id="{00000000-0008-0000-0000-0000700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902" name="_x0000_t202" hidden="1">
          <a:extLst>
            <a:ext uri="{FF2B5EF4-FFF2-40B4-BE49-F238E27FC236}">
              <a16:creationId xmlns:a16="http://schemas.microsoft.com/office/drawing/2014/main" id="{00000000-0008-0000-0000-00006E0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900" name="_x0000_t202" hidden="1">
          <a:extLst>
            <a:ext uri="{FF2B5EF4-FFF2-40B4-BE49-F238E27FC236}">
              <a16:creationId xmlns:a16="http://schemas.microsoft.com/office/drawing/2014/main" id="{00000000-0008-0000-0000-00006C0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898" name="_x0000_t202" hidden="1">
          <a:extLst>
            <a:ext uri="{FF2B5EF4-FFF2-40B4-BE49-F238E27FC236}">
              <a16:creationId xmlns:a16="http://schemas.microsoft.com/office/drawing/2014/main" id="{00000000-0008-0000-0000-00006A0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896" name="_x0000_t202" hidden="1">
          <a:extLst>
            <a:ext uri="{FF2B5EF4-FFF2-40B4-BE49-F238E27FC236}">
              <a16:creationId xmlns:a16="http://schemas.microsoft.com/office/drawing/2014/main" id="{00000000-0008-0000-0000-0000680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894" name="_x0000_t202" hidden="1">
          <a:extLst>
            <a:ext uri="{FF2B5EF4-FFF2-40B4-BE49-F238E27FC236}">
              <a16:creationId xmlns:a16="http://schemas.microsoft.com/office/drawing/2014/main" id="{00000000-0008-0000-0000-0000660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892" name="_x0000_t202" hidden="1">
          <a:extLst>
            <a:ext uri="{FF2B5EF4-FFF2-40B4-BE49-F238E27FC236}">
              <a16:creationId xmlns:a16="http://schemas.microsoft.com/office/drawing/2014/main" id="{00000000-0008-0000-0000-0000640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890" name="_x0000_t202" hidden="1">
          <a:extLst>
            <a:ext uri="{FF2B5EF4-FFF2-40B4-BE49-F238E27FC236}">
              <a16:creationId xmlns:a16="http://schemas.microsoft.com/office/drawing/2014/main" id="{00000000-0008-0000-0000-0000620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888" name="_x0000_t202" hidden="1">
          <a:extLst>
            <a:ext uri="{FF2B5EF4-FFF2-40B4-BE49-F238E27FC236}">
              <a16:creationId xmlns:a16="http://schemas.microsoft.com/office/drawing/2014/main" id="{00000000-0008-0000-0000-0000600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886" name="_x0000_t202" hidden="1">
          <a:extLst>
            <a:ext uri="{FF2B5EF4-FFF2-40B4-BE49-F238E27FC236}">
              <a16:creationId xmlns:a16="http://schemas.microsoft.com/office/drawing/2014/main" id="{00000000-0008-0000-0000-00005E0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884" name="_x0000_t202" hidden="1">
          <a:extLst>
            <a:ext uri="{FF2B5EF4-FFF2-40B4-BE49-F238E27FC236}">
              <a16:creationId xmlns:a16="http://schemas.microsoft.com/office/drawing/2014/main" id="{00000000-0008-0000-0000-00005C0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882" name="_x0000_t202" hidden="1">
          <a:extLst>
            <a:ext uri="{FF2B5EF4-FFF2-40B4-BE49-F238E27FC236}">
              <a16:creationId xmlns:a16="http://schemas.microsoft.com/office/drawing/2014/main" id="{00000000-0008-0000-0000-00005A0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880" name="_x0000_t202" hidden="1">
          <a:extLst>
            <a:ext uri="{FF2B5EF4-FFF2-40B4-BE49-F238E27FC236}">
              <a16:creationId xmlns:a16="http://schemas.microsoft.com/office/drawing/2014/main" id="{00000000-0008-0000-0000-0000580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878" name="_x0000_t202" hidden="1">
          <a:extLst>
            <a:ext uri="{FF2B5EF4-FFF2-40B4-BE49-F238E27FC236}">
              <a16:creationId xmlns:a16="http://schemas.microsoft.com/office/drawing/2014/main" id="{00000000-0008-0000-0000-0000560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876" name="_x0000_t202" hidden="1">
          <a:extLst>
            <a:ext uri="{FF2B5EF4-FFF2-40B4-BE49-F238E27FC236}">
              <a16:creationId xmlns:a16="http://schemas.microsoft.com/office/drawing/2014/main" id="{00000000-0008-0000-0000-0000540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874" name="_x0000_t202" hidden="1">
          <a:extLst>
            <a:ext uri="{FF2B5EF4-FFF2-40B4-BE49-F238E27FC236}">
              <a16:creationId xmlns:a16="http://schemas.microsoft.com/office/drawing/2014/main" id="{00000000-0008-0000-0000-0000520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872" name="_x0000_t202" hidden="1">
          <a:extLst>
            <a:ext uri="{FF2B5EF4-FFF2-40B4-BE49-F238E27FC236}">
              <a16:creationId xmlns:a16="http://schemas.microsoft.com/office/drawing/2014/main" id="{00000000-0008-0000-0000-0000500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870" name="_x0000_t202" hidden="1">
          <a:extLst>
            <a:ext uri="{FF2B5EF4-FFF2-40B4-BE49-F238E27FC236}">
              <a16:creationId xmlns:a16="http://schemas.microsoft.com/office/drawing/2014/main" id="{00000000-0008-0000-0000-00004E0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868" name="_x0000_t202" hidden="1">
          <a:extLst>
            <a:ext uri="{FF2B5EF4-FFF2-40B4-BE49-F238E27FC236}">
              <a16:creationId xmlns:a16="http://schemas.microsoft.com/office/drawing/2014/main" id="{00000000-0008-0000-0000-00004C0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866" name="_x0000_t202" hidden="1">
          <a:extLst>
            <a:ext uri="{FF2B5EF4-FFF2-40B4-BE49-F238E27FC236}">
              <a16:creationId xmlns:a16="http://schemas.microsoft.com/office/drawing/2014/main" id="{00000000-0008-0000-0000-00004A0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864" name="_x0000_t202" hidden="1">
          <a:extLst>
            <a:ext uri="{FF2B5EF4-FFF2-40B4-BE49-F238E27FC236}">
              <a16:creationId xmlns:a16="http://schemas.microsoft.com/office/drawing/2014/main" id="{00000000-0008-0000-0000-0000480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862" name="_x0000_t202" hidden="1">
          <a:extLst>
            <a:ext uri="{FF2B5EF4-FFF2-40B4-BE49-F238E27FC236}">
              <a16:creationId xmlns:a16="http://schemas.microsoft.com/office/drawing/2014/main" id="{00000000-0008-0000-0000-0000460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860" name="_x0000_t202" hidden="1">
          <a:extLst>
            <a:ext uri="{FF2B5EF4-FFF2-40B4-BE49-F238E27FC236}">
              <a16:creationId xmlns:a16="http://schemas.microsoft.com/office/drawing/2014/main" id="{00000000-0008-0000-0000-0000440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858" name="_x0000_t202" hidden="1">
          <a:extLst>
            <a:ext uri="{FF2B5EF4-FFF2-40B4-BE49-F238E27FC236}">
              <a16:creationId xmlns:a16="http://schemas.microsoft.com/office/drawing/2014/main" id="{00000000-0008-0000-0000-0000420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856" name="_x0000_t202" hidden="1">
          <a:extLst>
            <a:ext uri="{FF2B5EF4-FFF2-40B4-BE49-F238E27FC236}">
              <a16:creationId xmlns:a16="http://schemas.microsoft.com/office/drawing/2014/main" id="{00000000-0008-0000-0000-0000400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854" name="_x0000_t202" hidden="1">
          <a:extLst>
            <a:ext uri="{FF2B5EF4-FFF2-40B4-BE49-F238E27FC236}">
              <a16:creationId xmlns:a16="http://schemas.microsoft.com/office/drawing/2014/main" id="{00000000-0008-0000-0000-00003E0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852" name="_x0000_t202" hidden="1">
          <a:extLst>
            <a:ext uri="{FF2B5EF4-FFF2-40B4-BE49-F238E27FC236}">
              <a16:creationId xmlns:a16="http://schemas.microsoft.com/office/drawing/2014/main" id="{00000000-0008-0000-0000-00003C0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850" name="_x0000_t202" hidden="1">
          <a:extLst>
            <a:ext uri="{FF2B5EF4-FFF2-40B4-BE49-F238E27FC236}">
              <a16:creationId xmlns:a16="http://schemas.microsoft.com/office/drawing/2014/main" id="{00000000-0008-0000-0000-00003A0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848" name="_x0000_t202" hidden="1">
          <a:extLst>
            <a:ext uri="{FF2B5EF4-FFF2-40B4-BE49-F238E27FC236}">
              <a16:creationId xmlns:a16="http://schemas.microsoft.com/office/drawing/2014/main" id="{00000000-0008-0000-0000-0000380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846" name="_x0000_t202" hidden="1">
          <a:extLst>
            <a:ext uri="{FF2B5EF4-FFF2-40B4-BE49-F238E27FC236}">
              <a16:creationId xmlns:a16="http://schemas.microsoft.com/office/drawing/2014/main" id="{00000000-0008-0000-0000-0000360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844" name="_x0000_t202" hidden="1">
          <a:extLst>
            <a:ext uri="{FF2B5EF4-FFF2-40B4-BE49-F238E27FC236}">
              <a16:creationId xmlns:a16="http://schemas.microsoft.com/office/drawing/2014/main" id="{00000000-0008-0000-0000-0000340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842" name="_x0000_t202" hidden="1">
          <a:extLst>
            <a:ext uri="{FF2B5EF4-FFF2-40B4-BE49-F238E27FC236}">
              <a16:creationId xmlns:a16="http://schemas.microsoft.com/office/drawing/2014/main" id="{00000000-0008-0000-0000-0000320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840" name="_x0000_t202" hidden="1">
          <a:extLst>
            <a:ext uri="{FF2B5EF4-FFF2-40B4-BE49-F238E27FC236}">
              <a16:creationId xmlns:a16="http://schemas.microsoft.com/office/drawing/2014/main" id="{00000000-0008-0000-0000-0000300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838" name="_x0000_t202" hidden="1">
          <a:extLst>
            <a:ext uri="{FF2B5EF4-FFF2-40B4-BE49-F238E27FC236}">
              <a16:creationId xmlns:a16="http://schemas.microsoft.com/office/drawing/2014/main" id="{00000000-0008-0000-0000-00002E0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836" name="_x0000_t202" hidden="1">
          <a:extLst>
            <a:ext uri="{FF2B5EF4-FFF2-40B4-BE49-F238E27FC236}">
              <a16:creationId xmlns:a16="http://schemas.microsoft.com/office/drawing/2014/main" id="{00000000-0008-0000-0000-00002C0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834" name="_x0000_t202" hidden="1">
          <a:extLst>
            <a:ext uri="{FF2B5EF4-FFF2-40B4-BE49-F238E27FC236}">
              <a16:creationId xmlns:a16="http://schemas.microsoft.com/office/drawing/2014/main" id="{00000000-0008-0000-0000-00002A0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832" name="_x0000_t202" hidden="1">
          <a:extLst>
            <a:ext uri="{FF2B5EF4-FFF2-40B4-BE49-F238E27FC236}">
              <a16:creationId xmlns:a16="http://schemas.microsoft.com/office/drawing/2014/main" id="{00000000-0008-0000-0000-0000280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830" name="_x0000_t202" hidden="1">
          <a:extLst>
            <a:ext uri="{FF2B5EF4-FFF2-40B4-BE49-F238E27FC236}">
              <a16:creationId xmlns:a16="http://schemas.microsoft.com/office/drawing/2014/main" id="{00000000-0008-0000-0000-0000260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828" name="_x0000_t202" hidden="1">
          <a:extLst>
            <a:ext uri="{FF2B5EF4-FFF2-40B4-BE49-F238E27FC236}">
              <a16:creationId xmlns:a16="http://schemas.microsoft.com/office/drawing/2014/main" id="{00000000-0008-0000-0000-0000240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826" name="_x0000_t202" hidden="1">
          <a:extLst>
            <a:ext uri="{FF2B5EF4-FFF2-40B4-BE49-F238E27FC236}">
              <a16:creationId xmlns:a16="http://schemas.microsoft.com/office/drawing/2014/main" id="{00000000-0008-0000-0000-0000220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824" name="_x0000_t202" hidden="1">
          <a:extLst>
            <a:ext uri="{FF2B5EF4-FFF2-40B4-BE49-F238E27FC236}">
              <a16:creationId xmlns:a16="http://schemas.microsoft.com/office/drawing/2014/main" id="{00000000-0008-0000-0000-0000200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822" name="_x0000_t202" hidden="1">
          <a:extLst>
            <a:ext uri="{FF2B5EF4-FFF2-40B4-BE49-F238E27FC236}">
              <a16:creationId xmlns:a16="http://schemas.microsoft.com/office/drawing/2014/main" id="{00000000-0008-0000-0000-00001E0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820" name="_x0000_t202" hidden="1">
          <a:extLst>
            <a:ext uri="{FF2B5EF4-FFF2-40B4-BE49-F238E27FC236}">
              <a16:creationId xmlns:a16="http://schemas.microsoft.com/office/drawing/2014/main" id="{00000000-0008-0000-0000-00001C0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818" name="_x0000_t202" hidden="1">
          <a:extLst>
            <a:ext uri="{FF2B5EF4-FFF2-40B4-BE49-F238E27FC236}">
              <a16:creationId xmlns:a16="http://schemas.microsoft.com/office/drawing/2014/main" id="{00000000-0008-0000-0000-00001A0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816" name="_x0000_t202" hidden="1">
          <a:extLst>
            <a:ext uri="{FF2B5EF4-FFF2-40B4-BE49-F238E27FC236}">
              <a16:creationId xmlns:a16="http://schemas.microsoft.com/office/drawing/2014/main" id="{00000000-0008-0000-0000-0000180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814" name="_x0000_t202" hidden="1">
          <a:extLst>
            <a:ext uri="{FF2B5EF4-FFF2-40B4-BE49-F238E27FC236}">
              <a16:creationId xmlns:a16="http://schemas.microsoft.com/office/drawing/2014/main" id="{00000000-0008-0000-0000-0000160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812" name="_x0000_t202" hidden="1">
          <a:extLst>
            <a:ext uri="{FF2B5EF4-FFF2-40B4-BE49-F238E27FC236}">
              <a16:creationId xmlns:a16="http://schemas.microsoft.com/office/drawing/2014/main" id="{00000000-0008-0000-0000-0000140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810" name="_x0000_t202" hidden="1">
          <a:extLst>
            <a:ext uri="{FF2B5EF4-FFF2-40B4-BE49-F238E27FC236}">
              <a16:creationId xmlns:a16="http://schemas.microsoft.com/office/drawing/2014/main" id="{00000000-0008-0000-0000-0000120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808" name="_x0000_t202" hidden="1">
          <a:extLst>
            <a:ext uri="{FF2B5EF4-FFF2-40B4-BE49-F238E27FC236}">
              <a16:creationId xmlns:a16="http://schemas.microsoft.com/office/drawing/2014/main" id="{00000000-0008-0000-0000-0000100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806" name="_x0000_t202" hidden="1">
          <a:extLst>
            <a:ext uri="{FF2B5EF4-FFF2-40B4-BE49-F238E27FC236}">
              <a16:creationId xmlns:a16="http://schemas.microsoft.com/office/drawing/2014/main" id="{00000000-0008-0000-0000-00000E0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804" name="_x0000_t202" hidden="1">
          <a:extLst>
            <a:ext uri="{FF2B5EF4-FFF2-40B4-BE49-F238E27FC236}">
              <a16:creationId xmlns:a16="http://schemas.microsoft.com/office/drawing/2014/main" id="{00000000-0008-0000-0000-00000C0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802" name="_x0000_t202" hidden="1">
          <a:extLst>
            <a:ext uri="{FF2B5EF4-FFF2-40B4-BE49-F238E27FC236}">
              <a16:creationId xmlns:a16="http://schemas.microsoft.com/office/drawing/2014/main" id="{00000000-0008-0000-0000-00000A0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800" name="_x0000_t202" hidden="1">
          <a:extLst>
            <a:ext uri="{FF2B5EF4-FFF2-40B4-BE49-F238E27FC236}">
              <a16:creationId xmlns:a16="http://schemas.microsoft.com/office/drawing/2014/main" id="{00000000-0008-0000-0000-0000080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798" name="_x0000_t202" hidden="1">
          <a:extLst>
            <a:ext uri="{FF2B5EF4-FFF2-40B4-BE49-F238E27FC236}">
              <a16:creationId xmlns:a16="http://schemas.microsoft.com/office/drawing/2014/main" id="{00000000-0008-0000-0000-0000060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796" name="_x0000_t202" hidden="1">
          <a:extLst>
            <a:ext uri="{FF2B5EF4-FFF2-40B4-BE49-F238E27FC236}">
              <a16:creationId xmlns:a16="http://schemas.microsoft.com/office/drawing/2014/main" id="{00000000-0008-0000-0000-0000040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794" name="_x0000_t202" hidden="1">
          <a:extLst>
            <a:ext uri="{FF2B5EF4-FFF2-40B4-BE49-F238E27FC236}">
              <a16:creationId xmlns:a16="http://schemas.microsoft.com/office/drawing/2014/main" id="{00000000-0008-0000-0000-0000020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792" name="_x0000_t202" hidden="1">
          <a:extLst>
            <a:ext uri="{FF2B5EF4-FFF2-40B4-BE49-F238E27FC236}">
              <a16:creationId xmlns:a16="http://schemas.microsoft.com/office/drawing/2014/main" id="{00000000-0008-0000-0000-00000007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790" name="_x0000_t202" hidden="1">
          <a:extLst>
            <a:ext uri="{FF2B5EF4-FFF2-40B4-BE49-F238E27FC236}">
              <a16:creationId xmlns:a16="http://schemas.microsoft.com/office/drawing/2014/main" id="{00000000-0008-0000-0000-0000FE0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788" name="_x0000_t202" hidden="1">
          <a:extLst>
            <a:ext uri="{FF2B5EF4-FFF2-40B4-BE49-F238E27FC236}">
              <a16:creationId xmlns:a16="http://schemas.microsoft.com/office/drawing/2014/main" id="{00000000-0008-0000-0000-0000FC0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786" name="_x0000_t202" hidden="1">
          <a:extLst>
            <a:ext uri="{FF2B5EF4-FFF2-40B4-BE49-F238E27FC236}">
              <a16:creationId xmlns:a16="http://schemas.microsoft.com/office/drawing/2014/main" id="{00000000-0008-0000-0000-0000FA0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784" name="_x0000_t202" hidden="1">
          <a:extLst>
            <a:ext uri="{FF2B5EF4-FFF2-40B4-BE49-F238E27FC236}">
              <a16:creationId xmlns:a16="http://schemas.microsoft.com/office/drawing/2014/main" id="{00000000-0008-0000-0000-0000F80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782" name="_x0000_t202" hidden="1">
          <a:extLst>
            <a:ext uri="{FF2B5EF4-FFF2-40B4-BE49-F238E27FC236}">
              <a16:creationId xmlns:a16="http://schemas.microsoft.com/office/drawing/2014/main" id="{00000000-0008-0000-0000-0000F60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780" name="_x0000_t202" hidden="1">
          <a:extLst>
            <a:ext uri="{FF2B5EF4-FFF2-40B4-BE49-F238E27FC236}">
              <a16:creationId xmlns:a16="http://schemas.microsoft.com/office/drawing/2014/main" id="{00000000-0008-0000-0000-0000F40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778" name="_x0000_t202" hidden="1">
          <a:extLst>
            <a:ext uri="{FF2B5EF4-FFF2-40B4-BE49-F238E27FC236}">
              <a16:creationId xmlns:a16="http://schemas.microsoft.com/office/drawing/2014/main" id="{00000000-0008-0000-0000-0000F20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776" name="_x0000_t202" hidden="1">
          <a:extLst>
            <a:ext uri="{FF2B5EF4-FFF2-40B4-BE49-F238E27FC236}">
              <a16:creationId xmlns:a16="http://schemas.microsoft.com/office/drawing/2014/main" id="{00000000-0008-0000-0000-0000F00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774" name="_x0000_t202" hidden="1">
          <a:extLst>
            <a:ext uri="{FF2B5EF4-FFF2-40B4-BE49-F238E27FC236}">
              <a16:creationId xmlns:a16="http://schemas.microsoft.com/office/drawing/2014/main" id="{00000000-0008-0000-0000-0000EE0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772" name="_x0000_t202" hidden="1">
          <a:extLst>
            <a:ext uri="{FF2B5EF4-FFF2-40B4-BE49-F238E27FC236}">
              <a16:creationId xmlns:a16="http://schemas.microsoft.com/office/drawing/2014/main" id="{00000000-0008-0000-0000-0000EC0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770" name="_x0000_t202" hidden="1">
          <a:extLst>
            <a:ext uri="{FF2B5EF4-FFF2-40B4-BE49-F238E27FC236}">
              <a16:creationId xmlns:a16="http://schemas.microsoft.com/office/drawing/2014/main" id="{00000000-0008-0000-0000-0000EA0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768" name="_x0000_t202" hidden="1">
          <a:extLst>
            <a:ext uri="{FF2B5EF4-FFF2-40B4-BE49-F238E27FC236}">
              <a16:creationId xmlns:a16="http://schemas.microsoft.com/office/drawing/2014/main" id="{00000000-0008-0000-0000-0000E80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766" name="_x0000_t202" hidden="1">
          <a:extLst>
            <a:ext uri="{FF2B5EF4-FFF2-40B4-BE49-F238E27FC236}">
              <a16:creationId xmlns:a16="http://schemas.microsoft.com/office/drawing/2014/main" id="{00000000-0008-0000-0000-0000E60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764" name="_x0000_t202" hidden="1">
          <a:extLst>
            <a:ext uri="{FF2B5EF4-FFF2-40B4-BE49-F238E27FC236}">
              <a16:creationId xmlns:a16="http://schemas.microsoft.com/office/drawing/2014/main" id="{00000000-0008-0000-0000-0000E40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762" name="_x0000_t202" hidden="1">
          <a:extLst>
            <a:ext uri="{FF2B5EF4-FFF2-40B4-BE49-F238E27FC236}">
              <a16:creationId xmlns:a16="http://schemas.microsoft.com/office/drawing/2014/main" id="{00000000-0008-0000-0000-0000E20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760" name="_x0000_t202" hidden="1">
          <a:extLst>
            <a:ext uri="{FF2B5EF4-FFF2-40B4-BE49-F238E27FC236}">
              <a16:creationId xmlns:a16="http://schemas.microsoft.com/office/drawing/2014/main" id="{00000000-0008-0000-0000-0000E00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758" name="_x0000_t202" hidden="1">
          <a:extLst>
            <a:ext uri="{FF2B5EF4-FFF2-40B4-BE49-F238E27FC236}">
              <a16:creationId xmlns:a16="http://schemas.microsoft.com/office/drawing/2014/main" id="{00000000-0008-0000-0000-0000DE0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756" name="_x0000_t202" hidden="1">
          <a:extLst>
            <a:ext uri="{FF2B5EF4-FFF2-40B4-BE49-F238E27FC236}">
              <a16:creationId xmlns:a16="http://schemas.microsoft.com/office/drawing/2014/main" id="{00000000-0008-0000-0000-0000DC0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754" name="_x0000_t202" hidden="1">
          <a:extLst>
            <a:ext uri="{FF2B5EF4-FFF2-40B4-BE49-F238E27FC236}">
              <a16:creationId xmlns:a16="http://schemas.microsoft.com/office/drawing/2014/main" id="{00000000-0008-0000-0000-0000DA0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752" name="_x0000_t202" hidden="1">
          <a:extLst>
            <a:ext uri="{FF2B5EF4-FFF2-40B4-BE49-F238E27FC236}">
              <a16:creationId xmlns:a16="http://schemas.microsoft.com/office/drawing/2014/main" id="{00000000-0008-0000-0000-0000D80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750" name="_x0000_t202" hidden="1">
          <a:extLst>
            <a:ext uri="{FF2B5EF4-FFF2-40B4-BE49-F238E27FC236}">
              <a16:creationId xmlns:a16="http://schemas.microsoft.com/office/drawing/2014/main" id="{00000000-0008-0000-0000-0000D60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748" name="_x0000_t202" hidden="1">
          <a:extLst>
            <a:ext uri="{FF2B5EF4-FFF2-40B4-BE49-F238E27FC236}">
              <a16:creationId xmlns:a16="http://schemas.microsoft.com/office/drawing/2014/main" id="{00000000-0008-0000-0000-0000D40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746" name="_x0000_t202" hidden="1">
          <a:extLst>
            <a:ext uri="{FF2B5EF4-FFF2-40B4-BE49-F238E27FC236}">
              <a16:creationId xmlns:a16="http://schemas.microsoft.com/office/drawing/2014/main" id="{00000000-0008-0000-0000-0000D20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744" name="_x0000_t202" hidden="1">
          <a:extLst>
            <a:ext uri="{FF2B5EF4-FFF2-40B4-BE49-F238E27FC236}">
              <a16:creationId xmlns:a16="http://schemas.microsoft.com/office/drawing/2014/main" id="{00000000-0008-0000-0000-0000D00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742" name="_x0000_t202" hidden="1">
          <a:extLst>
            <a:ext uri="{FF2B5EF4-FFF2-40B4-BE49-F238E27FC236}">
              <a16:creationId xmlns:a16="http://schemas.microsoft.com/office/drawing/2014/main" id="{00000000-0008-0000-0000-0000CE0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740" name="_x0000_t202" hidden="1">
          <a:extLst>
            <a:ext uri="{FF2B5EF4-FFF2-40B4-BE49-F238E27FC236}">
              <a16:creationId xmlns:a16="http://schemas.microsoft.com/office/drawing/2014/main" id="{00000000-0008-0000-0000-0000CC0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738" name="_x0000_t202" hidden="1">
          <a:extLst>
            <a:ext uri="{FF2B5EF4-FFF2-40B4-BE49-F238E27FC236}">
              <a16:creationId xmlns:a16="http://schemas.microsoft.com/office/drawing/2014/main" id="{00000000-0008-0000-0000-0000CA0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736" name="_x0000_t202" hidden="1">
          <a:extLst>
            <a:ext uri="{FF2B5EF4-FFF2-40B4-BE49-F238E27FC236}">
              <a16:creationId xmlns:a16="http://schemas.microsoft.com/office/drawing/2014/main" id="{00000000-0008-0000-0000-0000C80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734" name="_x0000_t202" hidden="1">
          <a:extLst>
            <a:ext uri="{FF2B5EF4-FFF2-40B4-BE49-F238E27FC236}">
              <a16:creationId xmlns:a16="http://schemas.microsoft.com/office/drawing/2014/main" id="{00000000-0008-0000-0000-0000C60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732" name="_x0000_t202" hidden="1">
          <a:extLst>
            <a:ext uri="{FF2B5EF4-FFF2-40B4-BE49-F238E27FC236}">
              <a16:creationId xmlns:a16="http://schemas.microsoft.com/office/drawing/2014/main" id="{00000000-0008-0000-0000-0000C40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730" name="_x0000_t202" hidden="1">
          <a:extLst>
            <a:ext uri="{FF2B5EF4-FFF2-40B4-BE49-F238E27FC236}">
              <a16:creationId xmlns:a16="http://schemas.microsoft.com/office/drawing/2014/main" id="{00000000-0008-0000-0000-0000C20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728" name="_x0000_t202" hidden="1">
          <a:extLst>
            <a:ext uri="{FF2B5EF4-FFF2-40B4-BE49-F238E27FC236}">
              <a16:creationId xmlns:a16="http://schemas.microsoft.com/office/drawing/2014/main" id="{00000000-0008-0000-0000-0000C00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726" name="_x0000_t202" hidden="1">
          <a:extLst>
            <a:ext uri="{FF2B5EF4-FFF2-40B4-BE49-F238E27FC236}">
              <a16:creationId xmlns:a16="http://schemas.microsoft.com/office/drawing/2014/main" id="{00000000-0008-0000-0000-0000BE0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724" name="_x0000_t202" hidden="1">
          <a:extLst>
            <a:ext uri="{FF2B5EF4-FFF2-40B4-BE49-F238E27FC236}">
              <a16:creationId xmlns:a16="http://schemas.microsoft.com/office/drawing/2014/main" id="{00000000-0008-0000-0000-0000BC0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722" name="_x0000_t202" hidden="1">
          <a:extLst>
            <a:ext uri="{FF2B5EF4-FFF2-40B4-BE49-F238E27FC236}">
              <a16:creationId xmlns:a16="http://schemas.microsoft.com/office/drawing/2014/main" id="{00000000-0008-0000-0000-0000BA0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720" name="_x0000_t202" hidden="1">
          <a:extLst>
            <a:ext uri="{FF2B5EF4-FFF2-40B4-BE49-F238E27FC236}">
              <a16:creationId xmlns:a16="http://schemas.microsoft.com/office/drawing/2014/main" id="{00000000-0008-0000-0000-0000B80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718" name="_x0000_t202" hidden="1">
          <a:extLst>
            <a:ext uri="{FF2B5EF4-FFF2-40B4-BE49-F238E27FC236}">
              <a16:creationId xmlns:a16="http://schemas.microsoft.com/office/drawing/2014/main" id="{00000000-0008-0000-0000-0000B60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716" name="_x0000_t202" hidden="1">
          <a:extLst>
            <a:ext uri="{FF2B5EF4-FFF2-40B4-BE49-F238E27FC236}">
              <a16:creationId xmlns:a16="http://schemas.microsoft.com/office/drawing/2014/main" id="{00000000-0008-0000-0000-0000B40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714" name="_x0000_t202" hidden="1">
          <a:extLst>
            <a:ext uri="{FF2B5EF4-FFF2-40B4-BE49-F238E27FC236}">
              <a16:creationId xmlns:a16="http://schemas.microsoft.com/office/drawing/2014/main" id="{00000000-0008-0000-0000-0000B20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712" name="_x0000_t202" hidden="1">
          <a:extLst>
            <a:ext uri="{FF2B5EF4-FFF2-40B4-BE49-F238E27FC236}">
              <a16:creationId xmlns:a16="http://schemas.microsoft.com/office/drawing/2014/main" id="{00000000-0008-0000-0000-0000B00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710" name="_x0000_t202" hidden="1">
          <a:extLst>
            <a:ext uri="{FF2B5EF4-FFF2-40B4-BE49-F238E27FC236}">
              <a16:creationId xmlns:a16="http://schemas.microsoft.com/office/drawing/2014/main" id="{00000000-0008-0000-0000-0000AE0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708" name="_x0000_t202" hidden="1">
          <a:extLst>
            <a:ext uri="{FF2B5EF4-FFF2-40B4-BE49-F238E27FC236}">
              <a16:creationId xmlns:a16="http://schemas.microsoft.com/office/drawing/2014/main" id="{00000000-0008-0000-0000-0000AC0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706" name="_x0000_t202" hidden="1">
          <a:extLst>
            <a:ext uri="{FF2B5EF4-FFF2-40B4-BE49-F238E27FC236}">
              <a16:creationId xmlns:a16="http://schemas.microsoft.com/office/drawing/2014/main" id="{00000000-0008-0000-0000-0000AA0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704" name="_x0000_t202" hidden="1">
          <a:extLst>
            <a:ext uri="{FF2B5EF4-FFF2-40B4-BE49-F238E27FC236}">
              <a16:creationId xmlns:a16="http://schemas.microsoft.com/office/drawing/2014/main" id="{00000000-0008-0000-0000-0000A80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702" name="_x0000_t202" hidden="1">
          <a:extLst>
            <a:ext uri="{FF2B5EF4-FFF2-40B4-BE49-F238E27FC236}">
              <a16:creationId xmlns:a16="http://schemas.microsoft.com/office/drawing/2014/main" id="{00000000-0008-0000-0000-0000A60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700" name="_x0000_t202" hidden="1">
          <a:extLst>
            <a:ext uri="{FF2B5EF4-FFF2-40B4-BE49-F238E27FC236}">
              <a16:creationId xmlns:a16="http://schemas.microsoft.com/office/drawing/2014/main" id="{00000000-0008-0000-0000-0000A40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698" name="_x0000_t202" hidden="1">
          <a:extLst>
            <a:ext uri="{FF2B5EF4-FFF2-40B4-BE49-F238E27FC236}">
              <a16:creationId xmlns:a16="http://schemas.microsoft.com/office/drawing/2014/main" id="{00000000-0008-0000-0000-0000A20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696" name="_x0000_t202" hidden="1">
          <a:extLst>
            <a:ext uri="{FF2B5EF4-FFF2-40B4-BE49-F238E27FC236}">
              <a16:creationId xmlns:a16="http://schemas.microsoft.com/office/drawing/2014/main" id="{00000000-0008-0000-0000-0000A00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694" name="_x0000_t202" hidden="1">
          <a:extLst>
            <a:ext uri="{FF2B5EF4-FFF2-40B4-BE49-F238E27FC236}">
              <a16:creationId xmlns:a16="http://schemas.microsoft.com/office/drawing/2014/main" id="{00000000-0008-0000-0000-00009E0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692" name="_x0000_t202" hidden="1">
          <a:extLst>
            <a:ext uri="{FF2B5EF4-FFF2-40B4-BE49-F238E27FC236}">
              <a16:creationId xmlns:a16="http://schemas.microsoft.com/office/drawing/2014/main" id="{00000000-0008-0000-0000-00009C0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690" name="_x0000_t202" hidden="1">
          <a:extLst>
            <a:ext uri="{FF2B5EF4-FFF2-40B4-BE49-F238E27FC236}">
              <a16:creationId xmlns:a16="http://schemas.microsoft.com/office/drawing/2014/main" id="{00000000-0008-0000-0000-00009A0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688" name="_x0000_t202" hidden="1">
          <a:extLst>
            <a:ext uri="{FF2B5EF4-FFF2-40B4-BE49-F238E27FC236}">
              <a16:creationId xmlns:a16="http://schemas.microsoft.com/office/drawing/2014/main" id="{00000000-0008-0000-0000-0000980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686" name="_x0000_t202" hidden="1">
          <a:extLst>
            <a:ext uri="{FF2B5EF4-FFF2-40B4-BE49-F238E27FC236}">
              <a16:creationId xmlns:a16="http://schemas.microsoft.com/office/drawing/2014/main" id="{00000000-0008-0000-0000-0000960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684" name="_x0000_t202" hidden="1">
          <a:extLst>
            <a:ext uri="{FF2B5EF4-FFF2-40B4-BE49-F238E27FC236}">
              <a16:creationId xmlns:a16="http://schemas.microsoft.com/office/drawing/2014/main" id="{00000000-0008-0000-0000-0000940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682" name="_x0000_t202" hidden="1">
          <a:extLst>
            <a:ext uri="{FF2B5EF4-FFF2-40B4-BE49-F238E27FC236}">
              <a16:creationId xmlns:a16="http://schemas.microsoft.com/office/drawing/2014/main" id="{00000000-0008-0000-0000-0000920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680" name="_x0000_t202" hidden="1">
          <a:extLst>
            <a:ext uri="{FF2B5EF4-FFF2-40B4-BE49-F238E27FC236}">
              <a16:creationId xmlns:a16="http://schemas.microsoft.com/office/drawing/2014/main" id="{00000000-0008-0000-0000-0000900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678" name="_x0000_t202" hidden="1">
          <a:extLst>
            <a:ext uri="{FF2B5EF4-FFF2-40B4-BE49-F238E27FC236}">
              <a16:creationId xmlns:a16="http://schemas.microsoft.com/office/drawing/2014/main" id="{00000000-0008-0000-0000-00008E0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676" name="_x0000_t202" hidden="1">
          <a:extLst>
            <a:ext uri="{FF2B5EF4-FFF2-40B4-BE49-F238E27FC236}">
              <a16:creationId xmlns:a16="http://schemas.microsoft.com/office/drawing/2014/main" id="{00000000-0008-0000-0000-00008C0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674" name="_x0000_t202" hidden="1">
          <a:extLst>
            <a:ext uri="{FF2B5EF4-FFF2-40B4-BE49-F238E27FC236}">
              <a16:creationId xmlns:a16="http://schemas.microsoft.com/office/drawing/2014/main" id="{00000000-0008-0000-0000-00008A0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672" name="_x0000_t202" hidden="1">
          <a:extLst>
            <a:ext uri="{FF2B5EF4-FFF2-40B4-BE49-F238E27FC236}">
              <a16:creationId xmlns:a16="http://schemas.microsoft.com/office/drawing/2014/main" id="{00000000-0008-0000-0000-0000880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670" name="_x0000_t202" hidden="1">
          <a:extLst>
            <a:ext uri="{FF2B5EF4-FFF2-40B4-BE49-F238E27FC236}">
              <a16:creationId xmlns:a16="http://schemas.microsoft.com/office/drawing/2014/main" id="{00000000-0008-0000-0000-0000860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668" name="_x0000_t202" hidden="1">
          <a:extLst>
            <a:ext uri="{FF2B5EF4-FFF2-40B4-BE49-F238E27FC236}">
              <a16:creationId xmlns:a16="http://schemas.microsoft.com/office/drawing/2014/main" id="{00000000-0008-0000-0000-0000840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666" name="_x0000_t202" hidden="1">
          <a:extLst>
            <a:ext uri="{FF2B5EF4-FFF2-40B4-BE49-F238E27FC236}">
              <a16:creationId xmlns:a16="http://schemas.microsoft.com/office/drawing/2014/main" id="{00000000-0008-0000-0000-0000820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664" name="_x0000_t202" hidden="1">
          <a:extLst>
            <a:ext uri="{FF2B5EF4-FFF2-40B4-BE49-F238E27FC236}">
              <a16:creationId xmlns:a16="http://schemas.microsoft.com/office/drawing/2014/main" id="{00000000-0008-0000-0000-0000800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662" name="_x0000_t202" hidden="1">
          <a:extLst>
            <a:ext uri="{FF2B5EF4-FFF2-40B4-BE49-F238E27FC236}">
              <a16:creationId xmlns:a16="http://schemas.microsoft.com/office/drawing/2014/main" id="{00000000-0008-0000-0000-00007E0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660" name="_x0000_t202" hidden="1">
          <a:extLst>
            <a:ext uri="{FF2B5EF4-FFF2-40B4-BE49-F238E27FC236}">
              <a16:creationId xmlns:a16="http://schemas.microsoft.com/office/drawing/2014/main" id="{00000000-0008-0000-0000-00007C0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658" name="_x0000_t202" hidden="1">
          <a:extLst>
            <a:ext uri="{FF2B5EF4-FFF2-40B4-BE49-F238E27FC236}">
              <a16:creationId xmlns:a16="http://schemas.microsoft.com/office/drawing/2014/main" id="{00000000-0008-0000-0000-00007A0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656" name="_x0000_t202" hidden="1">
          <a:extLst>
            <a:ext uri="{FF2B5EF4-FFF2-40B4-BE49-F238E27FC236}">
              <a16:creationId xmlns:a16="http://schemas.microsoft.com/office/drawing/2014/main" id="{00000000-0008-0000-0000-0000780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654" name="_x0000_t202" hidden="1">
          <a:extLst>
            <a:ext uri="{FF2B5EF4-FFF2-40B4-BE49-F238E27FC236}">
              <a16:creationId xmlns:a16="http://schemas.microsoft.com/office/drawing/2014/main" id="{00000000-0008-0000-0000-0000760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652" name="_x0000_t202" hidden="1">
          <a:extLst>
            <a:ext uri="{FF2B5EF4-FFF2-40B4-BE49-F238E27FC236}">
              <a16:creationId xmlns:a16="http://schemas.microsoft.com/office/drawing/2014/main" id="{00000000-0008-0000-0000-0000740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650" name="_x0000_t202" hidden="1">
          <a:extLst>
            <a:ext uri="{FF2B5EF4-FFF2-40B4-BE49-F238E27FC236}">
              <a16:creationId xmlns:a16="http://schemas.microsoft.com/office/drawing/2014/main" id="{00000000-0008-0000-0000-0000720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648" name="_x0000_t202" hidden="1">
          <a:extLst>
            <a:ext uri="{FF2B5EF4-FFF2-40B4-BE49-F238E27FC236}">
              <a16:creationId xmlns:a16="http://schemas.microsoft.com/office/drawing/2014/main" id="{00000000-0008-0000-0000-0000700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646" name="_x0000_t202" hidden="1">
          <a:extLst>
            <a:ext uri="{FF2B5EF4-FFF2-40B4-BE49-F238E27FC236}">
              <a16:creationId xmlns:a16="http://schemas.microsoft.com/office/drawing/2014/main" id="{00000000-0008-0000-0000-00006E0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644" name="_x0000_t202" hidden="1">
          <a:extLst>
            <a:ext uri="{FF2B5EF4-FFF2-40B4-BE49-F238E27FC236}">
              <a16:creationId xmlns:a16="http://schemas.microsoft.com/office/drawing/2014/main" id="{00000000-0008-0000-0000-00006C0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642" name="_x0000_t202" hidden="1">
          <a:extLst>
            <a:ext uri="{FF2B5EF4-FFF2-40B4-BE49-F238E27FC236}">
              <a16:creationId xmlns:a16="http://schemas.microsoft.com/office/drawing/2014/main" id="{00000000-0008-0000-0000-00006A0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640" name="_x0000_t202" hidden="1">
          <a:extLst>
            <a:ext uri="{FF2B5EF4-FFF2-40B4-BE49-F238E27FC236}">
              <a16:creationId xmlns:a16="http://schemas.microsoft.com/office/drawing/2014/main" id="{00000000-0008-0000-0000-0000680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638" name="_x0000_t202" hidden="1">
          <a:extLst>
            <a:ext uri="{FF2B5EF4-FFF2-40B4-BE49-F238E27FC236}">
              <a16:creationId xmlns:a16="http://schemas.microsoft.com/office/drawing/2014/main" id="{00000000-0008-0000-0000-0000660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636" name="_x0000_t202" hidden="1">
          <a:extLst>
            <a:ext uri="{FF2B5EF4-FFF2-40B4-BE49-F238E27FC236}">
              <a16:creationId xmlns:a16="http://schemas.microsoft.com/office/drawing/2014/main" id="{00000000-0008-0000-0000-0000640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634" name="_x0000_t202" hidden="1">
          <a:extLst>
            <a:ext uri="{FF2B5EF4-FFF2-40B4-BE49-F238E27FC236}">
              <a16:creationId xmlns:a16="http://schemas.microsoft.com/office/drawing/2014/main" id="{00000000-0008-0000-0000-0000620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632" name="_x0000_t202" hidden="1">
          <a:extLst>
            <a:ext uri="{FF2B5EF4-FFF2-40B4-BE49-F238E27FC236}">
              <a16:creationId xmlns:a16="http://schemas.microsoft.com/office/drawing/2014/main" id="{00000000-0008-0000-0000-0000600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630" name="_x0000_t202" hidden="1">
          <a:extLst>
            <a:ext uri="{FF2B5EF4-FFF2-40B4-BE49-F238E27FC236}">
              <a16:creationId xmlns:a16="http://schemas.microsoft.com/office/drawing/2014/main" id="{00000000-0008-0000-0000-00005E0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628" name="_x0000_t202" hidden="1">
          <a:extLst>
            <a:ext uri="{FF2B5EF4-FFF2-40B4-BE49-F238E27FC236}">
              <a16:creationId xmlns:a16="http://schemas.microsoft.com/office/drawing/2014/main" id="{00000000-0008-0000-0000-00005C0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626" name="_x0000_t202" hidden="1">
          <a:extLst>
            <a:ext uri="{FF2B5EF4-FFF2-40B4-BE49-F238E27FC236}">
              <a16:creationId xmlns:a16="http://schemas.microsoft.com/office/drawing/2014/main" id="{00000000-0008-0000-0000-00005A0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624" name="_x0000_t202" hidden="1">
          <a:extLst>
            <a:ext uri="{FF2B5EF4-FFF2-40B4-BE49-F238E27FC236}">
              <a16:creationId xmlns:a16="http://schemas.microsoft.com/office/drawing/2014/main" id="{00000000-0008-0000-0000-0000580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622" name="_x0000_t202" hidden="1">
          <a:extLst>
            <a:ext uri="{FF2B5EF4-FFF2-40B4-BE49-F238E27FC236}">
              <a16:creationId xmlns:a16="http://schemas.microsoft.com/office/drawing/2014/main" id="{00000000-0008-0000-0000-0000560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620" name="_x0000_t202" hidden="1">
          <a:extLst>
            <a:ext uri="{FF2B5EF4-FFF2-40B4-BE49-F238E27FC236}">
              <a16:creationId xmlns:a16="http://schemas.microsoft.com/office/drawing/2014/main" id="{00000000-0008-0000-0000-0000540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618" name="_x0000_t202" hidden="1">
          <a:extLst>
            <a:ext uri="{FF2B5EF4-FFF2-40B4-BE49-F238E27FC236}">
              <a16:creationId xmlns:a16="http://schemas.microsoft.com/office/drawing/2014/main" id="{00000000-0008-0000-0000-0000520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616" name="_x0000_t202" hidden="1">
          <a:extLst>
            <a:ext uri="{FF2B5EF4-FFF2-40B4-BE49-F238E27FC236}">
              <a16:creationId xmlns:a16="http://schemas.microsoft.com/office/drawing/2014/main" id="{00000000-0008-0000-0000-0000500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614" name="_x0000_t202" hidden="1">
          <a:extLst>
            <a:ext uri="{FF2B5EF4-FFF2-40B4-BE49-F238E27FC236}">
              <a16:creationId xmlns:a16="http://schemas.microsoft.com/office/drawing/2014/main" id="{00000000-0008-0000-0000-00004E0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612" name="_x0000_t202" hidden="1">
          <a:extLst>
            <a:ext uri="{FF2B5EF4-FFF2-40B4-BE49-F238E27FC236}">
              <a16:creationId xmlns:a16="http://schemas.microsoft.com/office/drawing/2014/main" id="{00000000-0008-0000-0000-00004C0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610" name="_x0000_t202" hidden="1">
          <a:extLst>
            <a:ext uri="{FF2B5EF4-FFF2-40B4-BE49-F238E27FC236}">
              <a16:creationId xmlns:a16="http://schemas.microsoft.com/office/drawing/2014/main" id="{00000000-0008-0000-0000-00004A0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608" name="_x0000_t202" hidden="1">
          <a:extLst>
            <a:ext uri="{FF2B5EF4-FFF2-40B4-BE49-F238E27FC236}">
              <a16:creationId xmlns:a16="http://schemas.microsoft.com/office/drawing/2014/main" id="{00000000-0008-0000-0000-0000480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606" name="_x0000_t202" hidden="1">
          <a:extLst>
            <a:ext uri="{FF2B5EF4-FFF2-40B4-BE49-F238E27FC236}">
              <a16:creationId xmlns:a16="http://schemas.microsoft.com/office/drawing/2014/main" id="{00000000-0008-0000-0000-0000460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604" name="_x0000_t202" hidden="1">
          <a:extLst>
            <a:ext uri="{FF2B5EF4-FFF2-40B4-BE49-F238E27FC236}">
              <a16:creationId xmlns:a16="http://schemas.microsoft.com/office/drawing/2014/main" id="{00000000-0008-0000-0000-0000440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602" name="_x0000_t202" hidden="1">
          <a:extLst>
            <a:ext uri="{FF2B5EF4-FFF2-40B4-BE49-F238E27FC236}">
              <a16:creationId xmlns:a16="http://schemas.microsoft.com/office/drawing/2014/main" id="{00000000-0008-0000-0000-0000420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600" name="_x0000_t202" hidden="1">
          <a:extLst>
            <a:ext uri="{FF2B5EF4-FFF2-40B4-BE49-F238E27FC236}">
              <a16:creationId xmlns:a16="http://schemas.microsoft.com/office/drawing/2014/main" id="{00000000-0008-0000-0000-0000400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598" name="_x0000_t202" hidden="1">
          <a:extLst>
            <a:ext uri="{FF2B5EF4-FFF2-40B4-BE49-F238E27FC236}">
              <a16:creationId xmlns:a16="http://schemas.microsoft.com/office/drawing/2014/main" id="{00000000-0008-0000-0000-00003E0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596" name="_x0000_t202" hidden="1">
          <a:extLst>
            <a:ext uri="{FF2B5EF4-FFF2-40B4-BE49-F238E27FC236}">
              <a16:creationId xmlns:a16="http://schemas.microsoft.com/office/drawing/2014/main" id="{00000000-0008-0000-0000-00003C0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594" name="_x0000_t202" hidden="1">
          <a:extLst>
            <a:ext uri="{FF2B5EF4-FFF2-40B4-BE49-F238E27FC236}">
              <a16:creationId xmlns:a16="http://schemas.microsoft.com/office/drawing/2014/main" id="{00000000-0008-0000-0000-00003A0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592" name="_x0000_t202" hidden="1">
          <a:extLst>
            <a:ext uri="{FF2B5EF4-FFF2-40B4-BE49-F238E27FC236}">
              <a16:creationId xmlns:a16="http://schemas.microsoft.com/office/drawing/2014/main" id="{00000000-0008-0000-0000-0000380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590" name="_x0000_t202" hidden="1">
          <a:extLst>
            <a:ext uri="{FF2B5EF4-FFF2-40B4-BE49-F238E27FC236}">
              <a16:creationId xmlns:a16="http://schemas.microsoft.com/office/drawing/2014/main" id="{00000000-0008-0000-0000-0000360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588" name="_x0000_t202" hidden="1">
          <a:extLst>
            <a:ext uri="{FF2B5EF4-FFF2-40B4-BE49-F238E27FC236}">
              <a16:creationId xmlns:a16="http://schemas.microsoft.com/office/drawing/2014/main" id="{00000000-0008-0000-0000-0000340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586" name="_x0000_t202" hidden="1">
          <a:extLst>
            <a:ext uri="{FF2B5EF4-FFF2-40B4-BE49-F238E27FC236}">
              <a16:creationId xmlns:a16="http://schemas.microsoft.com/office/drawing/2014/main" id="{00000000-0008-0000-0000-0000320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584" name="_x0000_t202" hidden="1">
          <a:extLst>
            <a:ext uri="{FF2B5EF4-FFF2-40B4-BE49-F238E27FC236}">
              <a16:creationId xmlns:a16="http://schemas.microsoft.com/office/drawing/2014/main" id="{00000000-0008-0000-0000-0000300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582" name="_x0000_t202" hidden="1">
          <a:extLst>
            <a:ext uri="{FF2B5EF4-FFF2-40B4-BE49-F238E27FC236}">
              <a16:creationId xmlns:a16="http://schemas.microsoft.com/office/drawing/2014/main" id="{00000000-0008-0000-0000-00002E0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580" name="_x0000_t202" hidden="1">
          <a:extLst>
            <a:ext uri="{FF2B5EF4-FFF2-40B4-BE49-F238E27FC236}">
              <a16:creationId xmlns:a16="http://schemas.microsoft.com/office/drawing/2014/main" id="{00000000-0008-0000-0000-00002C0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578" name="_x0000_t202" hidden="1">
          <a:extLst>
            <a:ext uri="{FF2B5EF4-FFF2-40B4-BE49-F238E27FC236}">
              <a16:creationId xmlns:a16="http://schemas.microsoft.com/office/drawing/2014/main" id="{00000000-0008-0000-0000-00002A0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576" name="_x0000_t202" hidden="1">
          <a:extLst>
            <a:ext uri="{FF2B5EF4-FFF2-40B4-BE49-F238E27FC236}">
              <a16:creationId xmlns:a16="http://schemas.microsoft.com/office/drawing/2014/main" id="{00000000-0008-0000-0000-0000280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574" name="_x0000_t202" hidden="1">
          <a:extLst>
            <a:ext uri="{FF2B5EF4-FFF2-40B4-BE49-F238E27FC236}">
              <a16:creationId xmlns:a16="http://schemas.microsoft.com/office/drawing/2014/main" id="{00000000-0008-0000-0000-0000260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572" name="_x0000_t202" hidden="1">
          <a:extLst>
            <a:ext uri="{FF2B5EF4-FFF2-40B4-BE49-F238E27FC236}">
              <a16:creationId xmlns:a16="http://schemas.microsoft.com/office/drawing/2014/main" id="{00000000-0008-0000-0000-0000240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570" name="_x0000_t202" hidden="1">
          <a:extLst>
            <a:ext uri="{FF2B5EF4-FFF2-40B4-BE49-F238E27FC236}">
              <a16:creationId xmlns:a16="http://schemas.microsoft.com/office/drawing/2014/main" id="{00000000-0008-0000-0000-0000220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568" name="_x0000_t202" hidden="1">
          <a:extLst>
            <a:ext uri="{FF2B5EF4-FFF2-40B4-BE49-F238E27FC236}">
              <a16:creationId xmlns:a16="http://schemas.microsoft.com/office/drawing/2014/main" id="{00000000-0008-0000-0000-0000200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566" name="_x0000_t202" hidden="1">
          <a:extLst>
            <a:ext uri="{FF2B5EF4-FFF2-40B4-BE49-F238E27FC236}">
              <a16:creationId xmlns:a16="http://schemas.microsoft.com/office/drawing/2014/main" id="{00000000-0008-0000-0000-00001E0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564" name="_x0000_t202" hidden="1">
          <a:extLst>
            <a:ext uri="{FF2B5EF4-FFF2-40B4-BE49-F238E27FC236}">
              <a16:creationId xmlns:a16="http://schemas.microsoft.com/office/drawing/2014/main" id="{00000000-0008-0000-0000-00001C0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562" name="_x0000_t202" hidden="1">
          <a:extLst>
            <a:ext uri="{FF2B5EF4-FFF2-40B4-BE49-F238E27FC236}">
              <a16:creationId xmlns:a16="http://schemas.microsoft.com/office/drawing/2014/main" id="{00000000-0008-0000-0000-00001A0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560" name="_x0000_t202" hidden="1">
          <a:extLst>
            <a:ext uri="{FF2B5EF4-FFF2-40B4-BE49-F238E27FC236}">
              <a16:creationId xmlns:a16="http://schemas.microsoft.com/office/drawing/2014/main" id="{00000000-0008-0000-0000-0000180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558" name="_x0000_t202" hidden="1">
          <a:extLst>
            <a:ext uri="{FF2B5EF4-FFF2-40B4-BE49-F238E27FC236}">
              <a16:creationId xmlns:a16="http://schemas.microsoft.com/office/drawing/2014/main" id="{00000000-0008-0000-0000-0000160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556" name="_x0000_t202" hidden="1">
          <a:extLst>
            <a:ext uri="{FF2B5EF4-FFF2-40B4-BE49-F238E27FC236}">
              <a16:creationId xmlns:a16="http://schemas.microsoft.com/office/drawing/2014/main" id="{00000000-0008-0000-0000-0000140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554" name="_x0000_t202" hidden="1">
          <a:extLst>
            <a:ext uri="{FF2B5EF4-FFF2-40B4-BE49-F238E27FC236}">
              <a16:creationId xmlns:a16="http://schemas.microsoft.com/office/drawing/2014/main" id="{00000000-0008-0000-0000-0000120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552" name="_x0000_t202" hidden="1">
          <a:extLst>
            <a:ext uri="{FF2B5EF4-FFF2-40B4-BE49-F238E27FC236}">
              <a16:creationId xmlns:a16="http://schemas.microsoft.com/office/drawing/2014/main" id="{00000000-0008-0000-0000-0000100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550" name="_x0000_t202" hidden="1">
          <a:extLst>
            <a:ext uri="{FF2B5EF4-FFF2-40B4-BE49-F238E27FC236}">
              <a16:creationId xmlns:a16="http://schemas.microsoft.com/office/drawing/2014/main" id="{00000000-0008-0000-0000-00000E0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548" name="_x0000_t202" hidden="1">
          <a:extLst>
            <a:ext uri="{FF2B5EF4-FFF2-40B4-BE49-F238E27FC236}">
              <a16:creationId xmlns:a16="http://schemas.microsoft.com/office/drawing/2014/main" id="{00000000-0008-0000-0000-00000C0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546" name="_x0000_t202" hidden="1">
          <a:extLst>
            <a:ext uri="{FF2B5EF4-FFF2-40B4-BE49-F238E27FC236}">
              <a16:creationId xmlns:a16="http://schemas.microsoft.com/office/drawing/2014/main" id="{00000000-0008-0000-0000-00000A0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544" name="_x0000_t202" hidden="1">
          <a:extLst>
            <a:ext uri="{FF2B5EF4-FFF2-40B4-BE49-F238E27FC236}">
              <a16:creationId xmlns:a16="http://schemas.microsoft.com/office/drawing/2014/main" id="{00000000-0008-0000-0000-0000080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542" name="_x0000_t202" hidden="1">
          <a:extLst>
            <a:ext uri="{FF2B5EF4-FFF2-40B4-BE49-F238E27FC236}">
              <a16:creationId xmlns:a16="http://schemas.microsoft.com/office/drawing/2014/main" id="{00000000-0008-0000-0000-0000060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540" name="_x0000_t202" hidden="1">
          <a:extLst>
            <a:ext uri="{FF2B5EF4-FFF2-40B4-BE49-F238E27FC236}">
              <a16:creationId xmlns:a16="http://schemas.microsoft.com/office/drawing/2014/main" id="{00000000-0008-0000-0000-0000040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538" name="_x0000_t202" hidden="1">
          <a:extLst>
            <a:ext uri="{FF2B5EF4-FFF2-40B4-BE49-F238E27FC236}">
              <a16:creationId xmlns:a16="http://schemas.microsoft.com/office/drawing/2014/main" id="{00000000-0008-0000-0000-0000020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536" name="_x0000_t202" hidden="1">
          <a:extLst>
            <a:ext uri="{FF2B5EF4-FFF2-40B4-BE49-F238E27FC236}">
              <a16:creationId xmlns:a16="http://schemas.microsoft.com/office/drawing/2014/main" id="{00000000-0008-0000-0000-00000006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534" name="_x0000_t202" hidden="1">
          <a:extLst>
            <a:ext uri="{FF2B5EF4-FFF2-40B4-BE49-F238E27FC236}">
              <a16:creationId xmlns:a16="http://schemas.microsoft.com/office/drawing/2014/main" id="{00000000-0008-0000-0000-0000FE0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532" name="_x0000_t202" hidden="1">
          <a:extLst>
            <a:ext uri="{FF2B5EF4-FFF2-40B4-BE49-F238E27FC236}">
              <a16:creationId xmlns:a16="http://schemas.microsoft.com/office/drawing/2014/main" id="{00000000-0008-0000-0000-0000FC0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530" name="_x0000_t202" hidden="1">
          <a:extLst>
            <a:ext uri="{FF2B5EF4-FFF2-40B4-BE49-F238E27FC236}">
              <a16:creationId xmlns:a16="http://schemas.microsoft.com/office/drawing/2014/main" id="{00000000-0008-0000-0000-0000FA0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528" name="_x0000_t202" hidden="1">
          <a:extLst>
            <a:ext uri="{FF2B5EF4-FFF2-40B4-BE49-F238E27FC236}">
              <a16:creationId xmlns:a16="http://schemas.microsoft.com/office/drawing/2014/main" id="{00000000-0008-0000-0000-0000F80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526" name="_x0000_t202" hidden="1">
          <a:extLst>
            <a:ext uri="{FF2B5EF4-FFF2-40B4-BE49-F238E27FC236}">
              <a16:creationId xmlns:a16="http://schemas.microsoft.com/office/drawing/2014/main" id="{00000000-0008-0000-0000-0000F60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524" name="_x0000_t202" hidden="1">
          <a:extLst>
            <a:ext uri="{FF2B5EF4-FFF2-40B4-BE49-F238E27FC236}">
              <a16:creationId xmlns:a16="http://schemas.microsoft.com/office/drawing/2014/main" id="{00000000-0008-0000-0000-0000F40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522" name="_x0000_t202" hidden="1">
          <a:extLst>
            <a:ext uri="{FF2B5EF4-FFF2-40B4-BE49-F238E27FC236}">
              <a16:creationId xmlns:a16="http://schemas.microsoft.com/office/drawing/2014/main" id="{00000000-0008-0000-0000-0000F20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520" name="_x0000_t202" hidden="1">
          <a:extLst>
            <a:ext uri="{FF2B5EF4-FFF2-40B4-BE49-F238E27FC236}">
              <a16:creationId xmlns:a16="http://schemas.microsoft.com/office/drawing/2014/main" id="{00000000-0008-0000-0000-0000F00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518" name="_x0000_t202" hidden="1">
          <a:extLst>
            <a:ext uri="{FF2B5EF4-FFF2-40B4-BE49-F238E27FC236}">
              <a16:creationId xmlns:a16="http://schemas.microsoft.com/office/drawing/2014/main" id="{00000000-0008-0000-0000-0000EE0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516" name="_x0000_t202" hidden="1">
          <a:extLst>
            <a:ext uri="{FF2B5EF4-FFF2-40B4-BE49-F238E27FC236}">
              <a16:creationId xmlns:a16="http://schemas.microsoft.com/office/drawing/2014/main" id="{00000000-0008-0000-0000-0000EC0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514" name="_x0000_t202" hidden="1">
          <a:extLst>
            <a:ext uri="{FF2B5EF4-FFF2-40B4-BE49-F238E27FC236}">
              <a16:creationId xmlns:a16="http://schemas.microsoft.com/office/drawing/2014/main" id="{00000000-0008-0000-0000-0000EA0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512" name="_x0000_t202" hidden="1">
          <a:extLst>
            <a:ext uri="{FF2B5EF4-FFF2-40B4-BE49-F238E27FC236}">
              <a16:creationId xmlns:a16="http://schemas.microsoft.com/office/drawing/2014/main" id="{00000000-0008-0000-0000-0000E80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510" name="_x0000_t202" hidden="1">
          <a:extLst>
            <a:ext uri="{FF2B5EF4-FFF2-40B4-BE49-F238E27FC236}">
              <a16:creationId xmlns:a16="http://schemas.microsoft.com/office/drawing/2014/main" id="{00000000-0008-0000-0000-0000E60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508" name="_x0000_t202" hidden="1">
          <a:extLst>
            <a:ext uri="{FF2B5EF4-FFF2-40B4-BE49-F238E27FC236}">
              <a16:creationId xmlns:a16="http://schemas.microsoft.com/office/drawing/2014/main" id="{00000000-0008-0000-0000-0000E40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506" name="_x0000_t202" hidden="1">
          <a:extLst>
            <a:ext uri="{FF2B5EF4-FFF2-40B4-BE49-F238E27FC236}">
              <a16:creationId xmlns:a16="http://schemas.microsoft.com/office/drawing/2014/main" id="{00000000-0008-0000-0000-0000E20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504" name="_x0000_t202" hidden="1">
          <a:extLst>
            <a:ext uri="{FF2B5EF4-FFF2-40B4-BE49-F238E27FC236}">
              <a16:creationId xmlns:a16="http://schemas.microsoft.com/office/drawing/2014/main" id="{00000000-0008-0000-0000-0000E00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502" name="_x0000_t202" hidden="1">
          <a:extLst>
            <a:ext uri="{FF2B5EF4-FFF2-40B4-BE49-F238E27FC236}">
              <a16:creationId xmlns:a16="http://schemas.microsoft.com/office/drawing/2014/main" id="{00000000-0008-0000-0000-0000DE0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500" name="_x0000_t202" hidden="1">
          <a:extLst>
            <a:ext uri="{FF2B5EF4-FFF2-40B4-BE49-F238E27FC236}">
              <a16:creationId xmlns:a16="http://schemas.microsoft.com/office/drawing/2014/main" id="{00000000-0008-0000-0000-0000DC0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98" name="_x0000_t202" hidden="1">
          <a:extLst>
            <a:ext uri="{FF2B5EF4-FFF2-40B4-BE49-F238E27FC236}">
              <a16:creationId xmlns:a16="http://schemas.microsoft.com/office/drawing/2014/main" id="{00000000-0008-0000-0000-0000DA0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96" name="_x0000_t202" hidden="1">
          <a:extLst>
            <a:ext uri="{FF2B5EF4-FFF2-40B4-BE49-F238E27FC236}">
              <a16:creationId xmlns:a16="http://schemas.microsoft.com/office/drawing/2014/main" id="{00000000-0008-0000-0000-0000D80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94" name="_x0000_t202" hidden="1">
          <a:extLst>
            <a:ext uri="{FF2B5EF4-FFF2-40B4-BE49-F238E27FC236}">
              <a16:creationId xmlns:a16="http://schemas.microsoft.com/office/drawing/2014/main" id="{00000000-0008-0000-0000-0000D60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92" name="_x0000_t202" hidden="1">
          <a:extLst>
            <a:ext uri="{FF2B5EF4-FFF2-40B4-BE49-F238E27FC236}">
              <a16:creationId xmlns:a16="http://schemas.microsoft.com/office/drawing/2014/main" id="{00000000-0008-0000-0000-0000D40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90" name="_x0000_t202" hidden="1">
          <a:extLst>
            <a:ext uri="{FF2B5EF4-FFF2-40B4-BE49-F238E27FC236}">
              <a16:creationId xmlns:a16="http://schemas.microsoft.com/office/drawing/2014/main" id="{00000000-0008-0000-0000-0000D20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88" name="_x0000_t202" hidden="1">
          <a:extLst>
            <a:ext uri="{FF2B5EF4-FFF2-40B4-BE49-F238E27FC236}">
              <a16:creationId xmlns:a16="http://schemas.microsoft.com/office/drawing/2014/main" id="{00000000-0008-0000-0000-0000D00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86" name="_x0000_t202" hidden="1">
          <a:extLst>
            <a:ext uri="{FF2B5EF4-FFF2-40B4-BE49-F238E27FC236}">
              <a16:creationId xmlns:a16="http://schemas.microsoft.com/office/drawing/2014/main" id="{00000000-0008-0000-0000-0000CE0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84" name="_x0000_t202" hidden="1">
          <a:extLst>
            <a:ext uri="{FF2B5EF4-FFF2-40B4-BE49-F238E27FC236}">
              <a16:creationId xmlns:a16="http://schemas.microsoft.com/office/drawing/2014/main" id="{00000000-0008-0000-0000-0000CC0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82" name="_x0000_t202" hidden="1">
          <a:extLst>
            <a:ext uri="{FF2B5EF4-FFF2-40B4-BE49-F238E27FC236}">
              <a16:creationId xmlns:a16="http://schemas.microsoft.com/office/drawing/2014/main" id="{00000000-0008-0000-0000-0000CA0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80" name="_x0000_t202" hidden="1">
          <a:extLst>
            <a:ext uri="{FF2B5EF4-FFF2-40B4-BE49-F238E27FC236}">
              <a16:creationId xmlns:a16="http://schemas.microsoft.com/office/drawing/2014/main" id="{00000000-0008-0000-0000-0000C80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78" name="_x0000_t202" hidden="1">
          <a:extLst>
            <a:ext uri="{FF2B5EF4-FFF2-40B4-BE49-F238E27FC236}">
              <a16:creationId xmlns:a16="http://schemas.microsoft.com/office/drawing/2014/main" id="{00000000-0008-0000-0000-0000C60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76" name="_x0000_t202" hidden="1">
          <a:extLst>
            <a:ext uri="{FF2B5EF4-FFF2-40B4-BE49-F238E27FC236}">
              <a16:creationId xmlns:a16="http://schemas.microsoft.com/office/drawing/2014/main" id="{00000000-0008-0000-0000-0000C40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74" name="_x0000_t202" hidden="1">
          <a:extLst>
            <a:ext uri="{FF2B5EF4-FFF2-40B4-BE49-F238E27FC236}">
              <a16:creationId xmlns:a16="http://schemas.microsoft.com/office/drawing/2014/main" id="{00000000-0008-0000-0000-0000C20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72" name="_x0000_t202" hidden="1">
          <a:extLst>
            <a:ext uri="{FF2B5EF4-FFF2-40B4-BE49-F238E27FC236}">
              <a16:creationId xmlns:a16="http://schemas.microsoft.com/office/drawing/2014/main" id="{00000000-0008-0000-0000-0000C00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70" name="_x0000_t202" hidden="1">
          <a:extLst>
            <a:ext uri="{FF2B5EF4-FFF2-40B4-BE49-F238E27FC236}">
              <a16:creationId xmlns:a16="http://schemas.microsoft.com/office/drawing/2014/main" id="{00000000-0008-0000-0000-0000BE0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68" name="_x0000_t202" hidden="1">
          <a:extLst>
            <a:ext uri="{FF2B5EF4-FFF2-40B4-BE49-F238E27FC236}">
              <a16:creationId xmlns:a16="http://schemas.microsoft.com/office/drawing/2014/main" id="{00000000-0008-0000-0000-0000BC0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66" name="_x0000_t202" hidden="1">
          <a:extLst>
            <a:ext uri="{FF2B5EF4-FFF2-40B4-BE49-F238E27FC236}">
              <a16:creationId xmlns:a16="http://schemas.microsoft.com/office/drawing/2014/main" id="{00000000-0008-0000-0000-0000BA0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64" name="_x0000_t202" hidden="1">
          <a:extLst>
            <a:ext uri="{FF2B5EF4-FFF2-40B4-BE49-F238E27FC236}">
              <a16:creationId xmlns:a16="http://schemas.microsoft.com/office/drawing/2014/main" id="{00000000-0008-0000-0000-0000B80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62" name="_x0000_t202" hidden="1">
          <a:extLst>
            <a:ext uri="{FF2B5EF4-FFF2-40B4-BE49-F238E27FC236}">
              <a16:creationId xmlns:a16="http://schemas.microsoft.com/office/drawing/2014/main" id="{00000000-0008-0000-0000-0000B60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60" name="_x0000_t202" hidden="1">
          <a:extLst>
            <a:ext uri="{FF2B5EF4-FFF2-40B4-BE49-F238E27FC236}">
              <a16:creationId xmlns:a16="http://schemas.microsoft.com/office/drawing/2014/main" id="{00000000-0008-0000-0000-0000B40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58" name="_x0000_t202" hidden="1">
          <a:extLst>
            <a:ext uri="{FF2B5EF4-FFF2-40B4-BE49-F238E27FC236}">
              <a16:creationId xmlns:a16="http://schemas.microsoft.com/office/drawing/2014/main" id="{00000000-0008-0000-0000-0000B20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56" name="_x0000_t202" hidden="1">
          <a:extLst>
            <a:ext uri="{FF2B5EF4-FFF2-40B4-BE49-F238E27FC236}">
              <a16:creationId xmlns:a16="http://schemas.microsoft.com/office/drawing/2014/main" id="{00000000-0008-0000-0000-0000B00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54" name="_x0000_t202" hidden="1">
          <a:extLst>
            <a:ext uri="{FF2B5EF4-FFF2-40B4-BE49-F238E27FC236}">
              <a16:creationId xmlns:a16="http://schemas.microsoft.com/office/drawing/2014/main" id="{00000000-0008-0000-0000-0000AE0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52" name="_x0000_t202" hidden="1">
          <a:extLst>
            <a:ext uri="{FF2B5EF4-FFF2-40B4-BE49-F238E27FC236}">
              <a16:creationId xmlns:a16="http://schemas.microsoft.com/office/drawing/2014/main" id="{00000000-0008-0000-0000-0000AC0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50" name="_x0000_t202" hidden="1">
          <a:extLst>
            <a:ext uri="{FF2B5EF4-FFF2-40B4-BE49-F238E27FC236}">
              <a16:creationId xmlns:a16="http://schemas.microsoft.com/office/drawing/2014/main" id="{00000000-0008-0000-0000-0000AA0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48" name="_x0000_t202" hidden="1">
          <a:extLst>
            <a:ext uri="{FF2B5EF4-FFF2-40B4-BE49-F238E27FC236}">
              <a16:creationId xmlns:a16="http://schemas.microsoft.com/office/drawing/2014/main" id="{00000000-0008-0000-0000-0000A80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46" name="_x0000_t202" hidden="1">
          <a:extLst>
            <a:ext uri="{FF2B5EF4-FFF2-40B4-BE49-F238E27FC236}">
              <a16:creationId xmlns:a16="http://schemas.microsoft.com/office/drawing/2014/main" id="{00000000-0008-0000-0000-0000A60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44" name="_x0000_t202" hidden="1">
          <a:extLst>
            <a:ext uri="{FF2B5EF4-FFF2-40B4-BE49-F238E27FC236}">
              <a16:creationId xmlns:a16="http://schemas.microsoft.com/office/drawing/2014/main" id="{00000000-0008-0000-0000-0000A40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42" name="_x0000_t202" hidden="1">
          <a:extLst>
            <a:ext uri="{FF2B5EF4-FFF2-40B4-BE49-F238E27FC236}">
              <a16:creationId xmlns:a16="http://schemas.microsoft.com/office/drawing/2014/main" id="{00000000-0008-0000-0000-0000A20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40" name="_x0000_t202" hidden="1">
          <a:extLst>
            <a:ext uri="{FF2B5EF4-FFF2-40B4-BE49-F238E27FC236}">
              <a16:creationId xmlns:a16="http://schemas.microsoft.com/office/drawing/2014/main" id="{00000000-0008-0000-0000-0000A00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38" name="_x0000_t202" hidden="1">
          <a:extLst>
            <a:ext uri="{FF2B5EF4-FFF2-40B4-BE49-F238E27FC236}">
              <a16:creationId xmlns:a16="http://schemas.microsoft.com/office/drawing/2014/main" id="{00000000-0008-0000-0000-00009E0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36" name="_x0000_t202" hidden="1">
          <a:extLst>
            <a:ext uri="{FF2B5EF4-FFF2-40B4-BE49-F238E27FC236}">
              <a16:creationId xmlns:a16="http://schemas.microsoft.com/office/drawing/2014/main" id="{00000000-0008-0000-0000-00009C0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34" name="_x0000_t202" hidden="1">
          <a:extLst>
            <a:ext uri="{FF2B5EF4-FFF2-40B4-BE49-F238E27FC236}">
              <a16:creationId xmlns:a16="http://schemas.microsoft.com/office/drawing/2014/main" id="{00000000-0008-0000-0000-00009A0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32" name="_x0000_t202" hidden="1">
          <a:extLst>
            <a:ext uri="{FF2B5EF4-FFF2-40B4-BE49-F238E27FC236}">
              <a16:creationId xmlns:a16="http://schemas.microsoft.com/office/drawing/2014/main" id="{00000000-0008-0000-0000-0000980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30" name="_x0000_t202" hidden="1">
          <a:extLst>
            <a:ext uri="{FF2B5EF4-FFF2-40B4-BE49-F238E27FC236}">
              <a16:creationId xmlns:a16="http://schemas.microsoft.com/office/drawing/2014/main" id="{00000000-0008-0000-0000-0000960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28" name="_x0000_t202" hidden="1">
          <a:extLst>
            <a:ext uri="{FF2B5EF4-FFF2-40B4-BE49-F238E27FC236}">
              <a16:creationId xmlns:a16="http://schemas.microsoft.com/office/drawing/2014/main" id="{00000000-0008-0000-0000-0000940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26" name="_x0000_t202" hidden="1">
          <a:extLst>
            <a:ext uri="{FF2B5EF4-FFF2-40B4-BE49-F238E27FC236}">
              <a16:creationId xmlns:a16="http://schemas.microsoft.com/office/drawing/2014/main" id="{00000000-0008-0000-0000-0000920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24" name="_x0000_t202" hidden="1">
          <a:extLst>
            <a:ext uri="{FF2B5EF4-FFF2-40B4-BE49-F238E27FC236}">
              <a16:creationId xmlns:a16="http://schemas.microsoft.com/office/drawing/2014/main" id="{00000000-0008-0000-0000-0000900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22" name="_x0000_t202" hidden="1">
          <a:extLst>
            <a:ext uri="{FF2B5EF4-FFF2-40B4-BE49-F238E27FC236}">
              <a16:creationId xmlns:a16="http://schemas.microsoft.com/office/drawing/2014/main" id="{00000000-0008-0000-0000-00008E0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20" name="_x0000_t202" hidden="1">
          <a:extLst>
            <a:ext uri="{FF2B5EF4-FFF2-40B4-BE49-F238E27FC236}">
              <a16:creationId xmlns:a16="http://schemas.microsoft.com/office/drawing/2014/main" id="{00000000-0008-0000-0000-00008C0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18" name="_x0000_t202" hidden="1">
          <a:extLst>
            <a:ext uri="{FF2B5EF4-FFF2-40B4-BE49-F238E27FC236}">
              <a16:creationId xmlns:a16="http://schemas.microsoft.com/office/drawing/2014/main" id="{00000000-0008-0000-0000-00008A0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16" name="_x0000_t202" hidden="1">
          <a:extLst>
            <a:ext uri="{FF2B5EF4-FFF2-40B4-BE49-F238E27FC236}">
              <a16:creationId xmlns:a16="http://schemas.microsoft.com/office/drawing/2014/main" id="{00000000-0008-0000-0000-0000880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14" name="_x0000_t202" hidden="1">
          <a:extLst>
            <a:ext uri="{FF2B5EF4-FFF2-40B4-BE49-F238E27FC236}">
              <a16:creationId xmlns:a16="http://schemas.microsoft.com/office/drawing/2014/main" id="{00000000-0008-0000-0000-0000860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12" name="_x0000_t202" hidden="1">
          <a:extLst>
            <a:ext uri="{FF2B5EF4-FFF2-40B4-BE49-F238E27FC236}">
              <a16:creationId xmlns:a16="http://schemas.microsoft.com/office/drawing/2014/main" id="{00000000-0008-0000-0000-0000840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10" name="_x0000_t202" hidden="1">
          <a:extLst>
            <a:ext uri="{FF2B5EF4-FFF2-40B4-BE49-F238E27FC236}">
              <a16:creationId xmlns:a16="http://schemas.microsoft.com/office/drawing/2014/main" id="{00000000-0008-0000-0000-0000820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08" name="_x0000_t202" hidden="1">
          <a:extLst>
            <a:ext uri="{FF2B5EF4-FFF2-40B4-BE49-F238E27FC236}">
              <a16:creationId xmlns:a16="http://schemas.microsoft.com/office/drawing/2014/main" id="{00000000-0008-0000-0000-0000800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06" name="_x0000_t202" hidden="1">
          <a:extLst>
            <a:ext uri="{FF2B5EF4-FFF2-40B4-BE49-F238E27FC236}">
              <a16:creationId xmlns:a16="http://schemas.microsoft.com/office/drawing/2014/main" id="{00000000-0008-0000-0000-00007E0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04" name="_x0000_t202" hidden="1">
          <a:extLst>
            <a:ext uri="{FF2B5EF4-FFF2-40B4-BE49-F238E27FC236}">
              <a16:creationId xmlns:a16="http://schemas.microsoft.com/office/drawing/2014/main" id="{00000000-0008-0000-0000-00007C0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02" name="_x0000_t202" hidden="1">
          <a:extLst>
            <a:ext uri="{FF2B5EF4-FFF2-40B4-BE49-F238E27FC236}">
              <a16:creationId xmlns:a16="http://schemas.microsoft.com/office/drawing/2014/main" id="{00000000-0008-0000-0000-00007A0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400" name="_x0000_t202" hidden="1">
          <a:extLst>
            <a:ext uri="{FF2B5EF4-FFF2-40B4-BE49-F238E27FC236}">
              <a16:creationId xmlns:a16="http://schemas.microsoft.com/office/drawing/2014/main" id="{00000000-0008-0000-0000-0000780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98" name="_x0000_t202" hidden="1">
          <a:extLst>
            <a:ext uri="{FF2B5EF4-FFF2-40B4-BE49-F238E27FC236}">
              <a16:creationId xmlns:a16="http://schemas.microsoft.com/office/drawing/2014/main" id="{00000000-0008-0000-0000-0000760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96" name="_x0000_t202" hidden="1">
          <a:extLst>
            <a:ext uri="{FF2B5EF4-FFF2-40B4-BE49-F238E27FC236}">
              <a16:creationId xmlns:a16="http://schemas.microsoft.com/office/drawing/2014/main" id="{00000000-0008-0000-0000-0000740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94" name="_x0000_t202" hidden="1">
          <a:extLst>
            <a:ext uri="{FF2B5EF4-FFF2-40B4-BE49-F238E27FC236}">
              <a16:creationId xmlns:a16="http://schemas.microsoft.com/office/drawing/2014/main" id="{00000000-0008-0000-0000-0000720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92" name="_x0000_t202" hidden="1">
          <a:extLst>
            <a:ext uri="{FF2B5EF4-FFF2-40B4-BE49-F238E27FC236}">
              <a16:creationId xmlns:a16="http://schemas.microsoft.com/office/drawing/2014/main" id="{00000000-0008-0000-0000-0000700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90" name="_x0000_t202" hidden="1">
          <a:extLst>
            <a:ext uri="{FF2B5EF4-FFF2-40B4-BE49-F238E27FC236}">
              <a16:creationId xmlns:a16="http://schemas.microsoft.com/office/drawing/2014/main" id="{00000000-0008-0000-0000-00006E0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88" name="_x0000_t202" hidden="1">
          <a:extLst>
            <a:ext uri="{FF2B5EF4-FFF2-40B4-BE49-F238E27FC236}">
              <a16:creationId xmlns:a16="http://schemas.microsoft.com/office/drawing/2014/main" id="{00000000-0008-0000-0000-00006C0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86" name="_x0000_t202" hidden="1">
          <a:extLst>
            <a:ext uri="{FF2B5EF4-FFF2-40B4-BE49-F238E27FC236}">
              <a16:creationId xmlns:a16="http://schemas.microsoft.com/office/drawing/2014/main" id="{00000000-0008-0000-0000-00006A0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84" name="_x0000_t202" hidden="1">
          <a:extLst>
            <a:ext uri="{FF2B5EF4-FFF2-40B4-BE49-F238E27FC236}">
              <a16:creationId xmlns:a16="http://schemas.microsoft.com/office/drawing/2014/main" id="{00000000-0008-0000-0000-0000680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82" name="_x0000_t202" hidden="1">
          <a:extLst>
            <a:ext uri="{FF2B5EF4-FFF2-40B4-BE49-F238E27FC236}">
              <a16:creationId xmlns:a16="http://schemas.microsoft.com/office/drawing/2014/main" id="{00000000-0008-0000-0000-0000660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80" name="_x0000_t202" hidden="1">
          <a:extLst>
            <a:ext uri="{FF2B5EF4-FFF2-40B4-BE49-F238E27FC236}">
              <a16:creationId xmlns:a16="http://schemas.microsoft.com/office/drawing/2014/main" id="{00000000-0008-0000-0000-0000640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78" name="_x0000_t202" hidden="1">
          <a:extLst>
            <a:ext uri="{FF2B5EF4-FFF2-40B4-BE49-F238E27FC236}">
              <a16:creationId xmlns:a16="http://schemas.microsoft.com/office/drawing/2014/main" id="{00000000-0008-0000-0000-0000620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76" name="_x0000_t202" hidden="1">
          <a:extLst>
            <a:ext uri="{FF2B5EF4-FFF2-40B4-BE49-F238E27FC236}">
              <a16:creationId xmlns:a16="http://schemas.microsoft.com/office/drawing/2014/main" id="{00000000-0008-0000-0000-0000600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74" name="_x0000_t202" hidden="1">
          <a:extLst>
            <a:ext uri="{FF2B5EF4-FFF2-40B4-BE49-F238E27FC236}">
              <a16:creationId xmlns:a16="http://schemas.microsoft.com/office/drawing/2014/main" id="{00000000-0008-0000-0000-00005E0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72" name="_x0000_t202" hidden="1">
          <a:extLst>
            <a:ext uri="{FF2B5EF4-FFF2-40B4-BE49-F238E27FC236}">
              <a16:creationId xmlns:a16="http://schemas.microsoft.com/office/drawing/2014/main" id="{00000000-0008-0000-0000-00005C0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70" name="_x0000_t202" hidden="1">
          <a:extLst>
            <a:ext uri="{FF2B5EF4-FFF2-40B4-BE49-F238E27FC236}">
              <a16:creationId xmlns:a16="http://schemas.microsoft.com/office/drawing/2014/main" id="{00000000-0008-0000-0000-00005A0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68" name="_x0000_t202" hidden="1">
          <a:extLst>
            <a:ext uri="{FF2B5EF4-FFF2-40B4-BE49-F238E27FC236}">
              <a16:creationId xmlns:a16="http://schemas.microsoft.com/office/drawing/2014/main" id="{00000000-0008-0000-0000-0000580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66" name="_x0000_t202" hidden="1">
          <a:extLst>
            <a:ext uri="{FF2B5EF4-FFF2-40B4-BE49-F238E27FC236}">
              <a16:creationId xmlns:a16="http://schemas.microsoft.com/office/drawing/2014/main" id="{00000000-0008-0000-0000-0000560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64" name="_x0000_t202" hidden="1">
          <a:extLst>
            <a:ext uri="{FF2B5EF4-FFF2-40B4-BE49-F238E27FC236}">
              <a16:creationId xmlns:a16="http://schemas.microsoft.com/office/drawing/2014/main" id="{00000000-0008-0000-0000-0000540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62" name="_x0000_t202" hidden="1">
          <a:extLst>
            <a:ext uri="{FF2B5EF4-FFF2-40B4-BE49-F238E27FC236}">
              <a16:creationId xmlns:a16="http://schemas.microsoft.com/office/drawing/2014/main" id="{00000000-0008-0000-0000-0000520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60" name="_x0000_t202" hidden="1">
          <a:extLst>
            <a:ext uri="{FF2B5EF4-FFF2-40B4-BE49-F238E27FC236}">
              <a16:creationId xmlns:a16="http://schemas.microsoft.com/office/drawing/2014/main" id="{00000000-0008-0000-0000-0000500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58" name="_x0000_t202" hidden="1">
          <a:extLst>
            <a:ext uri="{FF2B5EF4-FFF2-40B4-BE49-F238E27FC236}">
              <a16:creationId xmlns:a16="http://schemas.microsoft.com/office/drawing/2014/main" id="{00000000-0008-0000-0000-00004E0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56" name="_x0000_t202" hidden="1">
          <a:extLst>
            <a:ext uri="{FF2B5EF4-FFF2-40B4-BE49-F238E27FC236}">
              <a16:creationId xmlns:a16="http://schemas.microsoft.com/office/drawing/2014/main" id="{00000000-0008-0000-0000-00004C0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54" name="_x0000_t202" hidden="1">
          <a:extLst>
            <a:ext uri="{FF2B5EF4-FFF2-40B4-BE49-F238E27FC236}">
              <a16:creationId xmlns:a16="http://schemas.microsoft.com/office/drawing/2014/main" id="{00000000-0008-0000-0000-00004A0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52" name="_x0000_t202" hidden="1">
          <a:extLst>
            <a:ext uri="{FF2B5EF4-FFF2-40B4-BE49-F238E27FC236}">
              <a16:creationId xmlns:a16="http://schemas.microsoft.com/office/drawing/2014/main" id="{00000000-0008-0000-0000-0000480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50" name="_x0000_t202" hidden="1">
          <a:extLst>
            <a:ext uri="{FF2B5EF4-FFF2-40B4-BE49-F238E27FC236}">
              <a16:creationId xmlns:a16="http://schemas.microsoft.com/office/drawing/2014/main" id="{00000000-0008-0000-0000-0000460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48" name="_x0000_t202" hidden="1">
          <a:extLst>
            <a:ext uri="{FF2B5EF4-FFF2-40B4-BE49-F238E27FC236}">
              <a16:creationId xmlns:a16="http://schemas.microsoft.com/office/drawing/2014/main" id="{00000000-0008-0000-0000-0000440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46" name="_x0000_t202" hidden="1">
          <a:extLst>
            <a:ext uri="{FF2B5EF4-FFF2-40B4-BE49-F238E27FC236}">
              <a16:creationId xmlns:a16="http://schemas.microsoft.com/office/drawing/2014/main" id="{00000000-0008-0000-0000-0000420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44" name="_x0000_t202" hidden="1">
          <a:extLst>
            <a:ext uri="{FF2B5EF4-FFF2-40B4-BE49-F238E27FC236}">
              <a16:creationId xmlns:a16="http://schemas.microsoft.com/office/drawing/2014/main" id="{00000000-0008-0000-0000-0000400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42" name="_x0000_t202" hidden="1">
          <a:extLst>
            <a:ext uri="{FF2B5EF4-FFF2-40B4-BE49-F238E27FC236}">
              <a16:creationId xmlns:a16="http://schemas.microsoft.com/office/drawing/2014/main" id="{00000000-0008-0000-0000-00003E0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40" name="_x0000_t202" hidden="1">
          <a:extLst>
            <a:ext uri="{FF2B5EF4-FFF2-40B4-BE49-F238E27FC236}">
              <a16:creationId xmlns:a16="http://schemas.microsoft.com/office/drawing/2014/main" id="{00000000-0008-0000-0000-00003C0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38" name="_x0000_t202" hidden="1">
          <a:extLst>
            <a:ext uri="{FF2B5EF4-FFF2-40B4-BE49-F238E27FC236}">
              <a16:creationId xmlns:a16="http://schemas.microsoft.com/office/drawing/2014/main" id="{00000000-0008-0000-0000-00003A0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36" name="_x0000_t202" hidden="1">
          <a:extLst>
            <a:ext uri="{FF2B5EF4-FFF2-40B4-BE49-F238E27FC236}">
              <a16:creationId xmlns:a16="http://schemas.microsoft.com/office/drawing/2014/main" id="{00000000-0008-0000-0000-0000380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34" name="_x0000_t202" hidden="1">
          <a:extLst>
            <a:ext uri="{FF2B5EF4-FFF2-40B4-BE49-F238E27FC236}">
              <a16:creationId xmlns:a16="http://schemas.microsoft.com/office/drawing/2014/main" id="{00000000-0008-0000-0000-0000360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32" name="_x0000_t202" hidden="1">
          <a:extLst>
            <a:ext uri="{FF2B5EF4-FFF2-40B4-BE49-F238E27FC236}">
              <a16:creationId xmlns:a16="http://schemas.microsoft.com/office/drawing/2014/main" id="{00000000-0008-0000-0000-0000340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30" name="_x0000_t202" hidden="1">
          <a:extLst>
            <a:ext uri="{FF2B5EF4-FFF2-40B4-BE49-F238E27FC236}">
              <a16:creationId xmlns:a16="http://schemas.microsoft.com/office/drawing/2014/main" id="{00000000-0008-0000-0000-0000320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28" name="_x0000_t202" hidden="1">
          <a:extLst>
            <a:ext uri="{FF2B5EF4-FFF2-40B4-BE49-F238E27FC236}">
              <a16:creationId xmlns:a16="http://schemas.microsoft.com/office/drawing/2014/main" id="{00000000-0008-0000-0000-0000300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26" name="_x0000_t202" hidden="1">
          <a:extLst>
            <a:ext uri="{FF2B5EF4-FFF2-40B4-BE49-F238E27FC236}">
              <a16:creationId xmlns:a16="http://schemas.microsoft.com/office/drawing/2014/main" id="{00000000-0008-0000-0000-00002E0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24" name="_x0000_t202" hidden="1">
          <a:extLst>
            <a:ext uri="{FF2B5EF4-FFF2-40B4-BE49-F238E27FC236}">
              <a16:creationId xmlns:a16="http://schemas.microsoft.com/office/drawing/2014/main" id="{00000000-0008-0000-0000-00002C0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22" name="_x0000_t202" hidden="1">
          <a:extLst>
            <a:ext uri="{FF2B5EF4-FFF2-40B4-BE49-F238E27FC236}">
              <a16:creationId xmlns:a16="http://schemas.microsoft.com/office/drawing/2014/main" id="{00000000-0008-0000-0000-00002A0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20" name="_x0000_t202" hidden="1">
          <a:extLst>
            <a:ext uri="{FF2B5EF4-FFF2-40B4-BE49-F238E27FC236}">
              <a16:creationId xmlns:a16="http://schemas.microsoft.com/office/drawing/2014/main" id="{00000000-0008-0000-0000-0000280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18" name="_x0000_t202" hidden="1">
          <a:extLst>
            <a:ext uri="{FF2B5EF4-FFF2-40B4-BE49-F238E27FC236}">
              <a16:creationId xmlns:a16="http://schemas.microsoft.com/office/drawing/2014/main" id="{00000000-0008-0000-0000-0000260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16" name="_x0000_t202" hidden="1">
          <a:extLst>
            <a:ext uri="{FF2B5EF4-FFF2-40B4-BE49-F238E27FC236}">
              <a16:creationId xmlns:a16="http://schemas.microsoft.com/office/drawing/2014/main" id="{00000000-0008-0000-0000-0000240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14" name="_x0000_t202" hidden="1">
          <a:extLst>
            <a:ext uri="{FF2B5EF4-FFF2-40B4-BE49-F238E27FC236}">
              <a16:creationId xmlns:a16="http://schemas.microsoft.com/office/drawing/2014/main" id="{00000000-0008-0000-0000-0000220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12" name="_x0000_t202" hidden="1">
          <a:extLst>
            <a:ext uri="{FF2B5EF4-FFF2-40B4-BE49-F238E27FC236}">
              <a16:creationId xmlns:a16="http://schemas.microsoft.com/office/drawing/2014/main" id="{00000000-0008-0000-0000-0000200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10" name="_x0000_t202" hidden="1">
          <a:extLst>
            <a:ext uri="{FF2B5EF4-FFF2-40B4-BE49-F238E27FC236}">
              <a16:creationId xmlns:a16="http://schemas.microsoft.com/office/drawing/2014/main" id="{00000000-0008-0000-0000-00001E0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08" name="_x0000_t202" hidden="1">
          <a:extLst>
            <a:ext uri="{FF2B5EF4-FFF2-40B4-BE49-F238E27FC236}">
              <a16:creationId xmlns:a16="http://schemas.microsoft.com/office/drawing/2014/main" id="{00000000-0008-0000-0000-00001C0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06" name="_x0000_t202" hidden="1">
          <a:extLst>
            <a:ext uri="{FF2B5EF4-FFF2-40B4-BE49-F238E27FC236}">
              <a16:creationId xmlns:a16="http://schemas.microsoft.com/office/drawing/2014/main" id="{00000000-0008-0000-0000-00001A0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04" name="_x0000_t202" hidden="1">
          <a:extLst>
            <a:ext uri="{FF2B5EF4-FFF2-40B4-BE49-F238E27FC236}">
              <a16:creationId xmlns:a16="http://schemas.microsoft.com/office/drawing/2014/main" id="{00000000-0008-0000-0000-0000180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02" name="_x0000_t202" hidden="1">
          <a:extLst>
            <a:ext uri="{FF2B5EF4-FFF2-40B4-BE49-F238E27FC236}">
              <a16:creationId xmlns:a16="http://schemas.microsoft.com/office/drawing/2014/main" id="{00000000-0008-0000-0000-0000160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300" name="_x0000_t202" hidden="1">
          <a:extLst>
            <a:ext uri="{FF2B5EF4-FFF2-40B4-BE49-F238E27FC236}">
              <a16:creationId xmlns:a16="http://schemas.microsoft.com/office/drawing/2014/main" id="{00000000-0008-0000-0000-0000140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98" name="_x0000_t202" hidden="1">
          <a:extLst>
            <a:ext uri="{FF2B5EF4-FFF2-40B4-BE49-F238E27FC236}">
              <a16:creationId xmlns:a16="http://schemas.microsoft.com/office/drawing/2014/main" id="{00000000-0008-0000-0000-0000120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96" name="_x0000_t202" hidden="1">
          <a:extLst>
            <a:ext uri="{FF2B5EF4-FFF2-40B4-BE49-F238E27FC236}">
              <a16:creationId xmlns:a16="http://schemas.microsoft.com/office/drawing/2014/main" id="{00000000-0008-0000-0000-0000100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94" name="_x0000_t202" hidden="1">
          <a:extLst>
            <a:ext uri="{FF2B5EF4-FFF2-40B4-BE49-F238E27FC236}">
              <a16:creationId xmlns:a16="http://schemas.microsoft.com/office/drawing/2014/main" id="{00000000-0008-0000-0000-00000E0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92" name="_x0000_t202" hidden="1">
          <a:extLst>
            <a:ext uri="{FF2B5EF4-FFF2-40B4-BE49-F238E27FC236}">
              <a16:creationId xmlns:a16="http://schemas.microsoft.com/office/drawing/2014/main" id="{00000000-0008-0000-0000-00000C0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90" name="_x0000_t202" hidden="1">
          <a:extLst>
            <a:ext uri="{FF2B5EF4-FFF2-40B4-BE49-F238E27FC236}">
              <a16:creationId xmlns:a16="http://schemas.microsoft.com/office/drawing/2014/main" id="{00000000-0008-0000-0000-00000A0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88" name="_x0000_t202" hidden="1">
          <a:extLst>
            <a:ext uri="{FF2B5EF4-FFF2-40B4-BE49-F238E27FC236}">
              <a16:creationId xmlns:a16="http://schemas.microsoft.com/office/drawing/2014/main" id="{00000000-0008-0000-0000-0000080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86" name="_x0000_t202" hidden="1">
          <a:extLst>
            <a:ext uri="{FF2B5EF4-FFF2-40B4-BE49-F238E27FC236}">
              <a16:creationId xmlns:a16="http://schemas.microsoft.com/office/drawing/2014/main" id="{00000000-0008-0000-0000-0000060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84" name="_x0000_t202" hidden="1">
          <a:extLst>
            <a:ext uri="{FF2B5EF4-FFF2-40B4-BE49-F238E27FC236}">
              <a16:creationId xmlns:a16="http://schemas.microsoft.com/office/drawing/2014/main" id="{00000000-0008-0000-0000-0000040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82" name="_x0000_t202" hidden="1">
          <a:extLst>
            <a:ext uri="{FF2B5EF4-FFF2-40B4-BE49-F238E27FC236}">
              <a16:creationId xmlns:a16="http://schemas.microsoft.com/office/drawing/2014/main" id="{00000000-0008-0000-0000-0000020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80" name="_x0000_t202" hidden="1">
          <a:extLst>
            <a:ext uri="{FF2B5EF4-FFF2-40B4-BE49-F238E27FC236}">
              <a16:creationId xmlns:a16="http://schemas.microsoft.com/office/drawing/2014/main" id="{00000000-0008-0000-0000-00000005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78" name="_x0000_t202" hidden="1">
          <a:extLst>
            <a:ext uri="{FF2B5EF4-FFF2-40B4-BE49-F238E27FC236}">
              <a16:creationId xmlns:a16="http://schemas.microsoft.com/office/drawing/2014/main" id="{00000000-0008-0000-0000-0000FE0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76" name="_x0000_t202" hidden="1">
          <a:extLst>
            <a:ext uri="{FF2B5EF4-FFF2-40B4-BE49-F238E27FC236}">
              <a16:creationId xmlns:a16="http://schemas.microsoft.com/office/drawing/2014/main" id="{00000000-0008-0000-0000-0000FC0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74" name="_x0000_t202" hidden="1">
          <a:extLst>
            <a:ext uri="{FF2B5EF4-FFF2-40B4-BE49-F238E27FC236}">
              <a16:creationId xmlns:a16="http://schemas.microsoft.com/office/drawing/2014/main" id="{00000000-0008-0000-0000-0000FA0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72" name="_x0000_t202" hidden="1">
          <a:extLst>
            <a:ext uri="{FF2B5EF4-FFF2-40B4-BE49-F238E27FC236}">
              <a16:creationId xmlns:a16="http://schemas.microsoft.com/office/drawing/2014/main" id="{00000000-0008-0000-0000-0000F80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70" name="_x0000_t202" hidden="1">
          <a:extLst>
            <a:ext uri="{FF2B5EF4-FFF2-40B4-BE49-F238E27FC236}">
              <a16:creationId xmlns:a16="http://schemas.microsoft.com/office/drawing/2014/main" id="{00000000-0008-0000-0000-0000F60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68" name="_x0000_t202" hidden="1">
          <a:extLst>
            <a:ext uri="{FF2B5EF4-FFF2-40B4-BE49-F238E27FC236}">
              <a16:creationId xmlns:a16="http://schemas.microsoft.com/office/drawing/2014/main" id="{00000000-0008-0000-0000-0000F40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66" name="_x0000_t202" hidden="1">
          <a:extLst>
            <a:ext uri="{FF2B5EF4-FFF2-40B4-BE49-F238E27FC236}">
              <a16:creationId xmlns:a16="http://schemas.microsoft.com/office/drawing/2014/main" id="{00000000-0008-0000-0000-0000F20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64" name="_x0000_t202" hidden="1">
          <a:extLst>
            <a:ext uri="{FF2B5EF4-FFF2-40B4-BE49-F238E27FC236}">
              <a16:creationId xmlns:a16="http://schemas.microsoft.com/office/drawing/2014/main" id="{00000000-0008-0000-0000-0000F00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62" name="_x0000_t202" hidden="1">
          <a:extLst>
            <a:ext uri="{FF2B5EF4-FFF2-40B4-BE49-F238E27FC236}">
              <a16:creationId xmlns:a16="http://schemas.microsoft.com/office/drawing/2014/main" id="{00000000-0008-0000-0000-0000EE0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60" name="_x0000_t202" hidden="1">
          <a:extLst>
            <a:ext uri="{FF2B5EF4-FFF2-40B4-BE49-F238E27FC236}">
              <a16:creationId xmlns:a16="http://schemas.microsoft.com/office/drawing/2014/main" id="{00000000-0008-0000-0000-0000EC0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58" name="_x0000_t202" hidden="1">
          <a:extLst>
            <a:ext uri="{FF2B5EF4-FFF2-40B4-BE49-F238E27FC236}">
              <a16:creationId xmlns:a16="http://schemas.microsoft.com/office/drawing/2014/main" id="{00000000-0008-0000-0000-0000EA0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56" name="_x0000_t202" hidden="1">
          <a:extLst>
            <a:ext uri="{FF2B5EF4-FFF2-40B4-BE49-F238E27FC236}">
              <a16:creationId xmlns:a16="http://schemas.microsoft.com/office/drawing/2014/main" id="{00000000-0008-0000-0000-0000E80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54" name="_x0000_t202" hidden="1">
          <a:extLst>
            <a:ext uri="{FF2B5EF4-FFF2-40B4-BE49-F238E27FC236}">
              <a16:creationId xmlns:a16="http://schemas.microsoft.com/office/drawing/2014/main" id="{00000000-0008-0000-0000-0000E60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52" name="_x0000_t202" hidden="1">
          <a:extLst>
            <a:ext uri="{FF2B5EF4-FFF2-40B4-BE49-F238E27FC236}">
              <a16:creationId xmlns:a16="http://schemas.microsoft.com/office/drawing/2014/main" id="{00000000-0008-0000-0000-0000E40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50" name="_x0000_t202" hidden="1">
          <a:extLst>
            <a:ext uri="{FF2B5EF4-FFF2-40B4-BE49-F238E27FC236}">
              <a16:creationId xmlns:a16="http://schemas.microsoft.com/office/drawing/2014/main" id="{00000000-0008-0000-0000-0000E20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48" name="_x0000_t202" hidden="1">
          <a:extLst>
            <a:ext uri="{FF2B5EF4-FFF2-40B4-BE49-F238E27FC236}">
              <a16:creationId xmlns:a16="http://schemas.microsoft.com/office/drawing/2014/main" id="{00000000-0008-0000-0000-0000E00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46" name="_x0000_t202" hidden="1">
          <a:extLst>
            <a:ext uri="{FF2B5EF4-FFF2-40B4-BE49-F238E27FC236}">
              <a16:creationId xmlns:a16="http://schemas.microsoft.com/office/drawing/2014/main" id="{00000000-0008-0000-0000-0000DE0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44" name="_x0000_t202" hidden="1">
          <a:extLst>
            <a:ext uri="{FF2B5EF4-FFF2-40B4-BE49-F238E27FC236}">
              <a16:creationId xmlns:a16="http://schemas.microsoft.com/office/drawing/2014/main" id="{00000000-0008-0000-0000-0000DC0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42" name="_x0000_t202" hidden="1">
          <a:extLst>
            <a:ext uri="{FF2B5EF4-FFF2-40B4-BE49-F238E27FC236}">
              <a16:creationId xmlns:a16="http://schemas.microsoft.com/office/drawing/2014/main" id="{00000000-0008-0000-0000-0000DA0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40" name="_x0000_t202" hidden="1">
          <a:extLst>
            <a:ext uri="{FF2B5EF4-FFF2-40B4-BE49-F238E27FC236}">
              <a16:creationId xmlns:a16="http://schemas.microsoft.com/office/drawing/2014/main" id="{00000000-0008-0000-0000-0000D80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38" name="_x0000_t202" hidden="1">
          <a:extLst>
            <a:ext uri="{FF2B5EF4-FFF2-40B4-BE49-F238E27FC236}">
              <a16:creationId xmlns:a16="http://schemas.microsoft.com/office/drawing/2014/main" id="{00000000-0008-0000-0000-0000D60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36" name="_x0000_t202" hidden="1">
          <a:extLst>
            <a:ext uri="{FF2B5EF4-FFF2-40B4-BE49-F238E27FC236}">
              <a16:creationId xmlns:a16="http://schemas.microsoft.com/office/drawing/2014/main" id="{00000000-0008-0000-0000-0000D40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34" name="_x0000_t202" hidden="1">
          <a:extLst>
            <a:ext uri="{FF2B5EF4-FFF2-40B4-BE49-F238E27FC236}">
              <a16:creationId xmlns:a16="http://schemas.microsoft.com/office/drawing/2014/main" id="{00000000-0008-0000-0000-0000D20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32" name="_x0000_t202" hidden="1">
          <a:extLst>
            <a:ext uri="{FF2B5EF4-FFF2-40B4-BE49-F238E27FC236}">
              <a16:creationId xmlns:a16="http://schemas.microsoft.com/office/drawing/2014/main" id="{00000000-0008-0000-0000-0000D00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30" name="_x0000_t202" hidden="1">
          <a:extLst>
            <a:ext uri="{FF2B5EF4-FFF2-40B4-BE49-F238E27FC236}">
              <a16:creationId xmlns:a16="http://schemas.microsoft.com/office/drawing/2014/main" id="{00000000-0008-0000-0000-0000CE0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28" name="_x0000_t202" hidden="1">
          <a:extLst>
            <a:ext uri="{FF2B5EF4-FFF2-40B4-BE49-F238E27FC236}">
              <a16:creationId xmlns:a16="http://schemas.microsoft.com/office/drawing/2014/main" id="{00000000-0008-0000-0000-0000CC0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26" name="_x0000_t202" hidden="1">
          <a:extLst>
            <a:ext uri="{FF2B5EF4-FFF2-40B4-BE49-F238E27FC236}">
              <a16:creationId xmlns:a16="http://schemas.microsoft.com/office/drawing/2014/main" id="{00000000-0008-0000-0000-0000CA0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24" name="_x0000_t202" hidden="1">
          <a:extLst>
            <a:ext uri="{FF2B5EF4-FFF2-40B4-BE49-F238E27FC236}">
              <a16:creationId xmlns:a16="http://schemas.microsoft.com/office/drawing/2014/main" id="{00000000-0008-0000-0000-0000C80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22" name="_x0000_t202" hidden="1">
          <a:extLst>
            <a:ext uri="{FF2B5EF4-FFF2-40B4-BE49-F238E27FC236}">
              <a16:creationId xmlns:a16="http://schemas.microsoft.com/office/drawing/2014/main" id="{00000000-0008-0000-0000-0000C60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20" name="_x0000_t202" hidden="1">
          <a:extLst>
            <a:ext uri="{FF2B5EF4-FFF2-40B4-BE49-F238E27FC236}">
              <a16:creationId xmlns:a16="http://schemas.microsoft.com/office/drawing/2014/main" id="{00000000-0008-0000-0000-0000C40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18" name="_x0000_t202" hidden="1">
          <a:extLst>
            <a:ext uri="{FF2B5EF4-FFF2-40B4-BE49-F238E27FC236}">
              <a16:creationId xmlns:a16="http://schemas.microsoft.com/office/drawing/2014/main" id="{00000000-0008-0000-0000-0000C20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16" name="_x0000_t202" hidden="1">
          <a:extLst>
            <a:ext uri="{FF2B5EF4-FFF2-40B4-BE49-F238E27FC236}">
              <a16:creationId xmlns:a16="http://schemas.microsoft.com/office/drawing/2014/main" id="{00000000-0008-0000-0000-0000C00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14" name="_x0000_t202" hidden="1">
          <a:extLst>
            <a:ext uri="{FF2B5EF4-FFF2-40B4-BE49-F238E27FC236}">
              <a16:creationId xmlns:a16="http://schemas.microsoft.com/office/drawing/2014/main" id="{00000000-0008-0000-0000-0000BE0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12" name="_x0000_t202" hidden="1">
          <a:extLst>
            <a:ext uri="{FF2B5EF4-FFF2-40B4-BE49-F238E27FC236}">
              <a16:creationId xmlns:a16="http://schemas.microsoft.com/office/drawing/2014/main" id="{00000000-0008-0000-0000-0000BC0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10" name="_x0000_t202" hidden="1">
          <a:extLst>
            <a:ext uri="{FF2B5EF4-FFF2-40B4-BE49-F238E27FC236}">
              <a16:creationId xmlns:a16="http://schemas.microsoft.com/office/drawing/2014/main" id="{00000000-0008-0000-0000-0000BA0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08" name="_x0000_t202" hidden="1">
          <a:extLst>
            <a:ext uri="{FF2B5EF4-FFF2-40B4-BE49-F238E27FC236}">
              <a16:creationId xmlns:a16="http://schemas.microsoft.com/office/drawing/2014/main" id="{00000000-0008-0000-0000-0000B80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06" name="_x0000_t202" hidden="1">
          <a:extLst>
            <a:ext uri="{FF2B5EF4-FFF2-40B4-BE49-F238E27FC236}">
              <a16:creationId xmlns:a16="http://schemas.microsoft.com/office/drawing/2014/main" id="{00000000-0008-0000-0000-0000B60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04" name="_x0000_t202" hidden="1">
          <a:extLst>
            <a:ext uri="{FF2B5EF4-FFF2-40B4-BE49-F238E27FC236}">
              <a16:creationId xmlns:a16="http://schemas.microsoft.com/office/drawing/2014/main" id="{00000000-0008-0000-0000-0000B40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02" name="_x0000_t202" hidden="1">
          <a:extLst>
            <a:ext uri="{FF2B5EF4-FFF2-40B4-BE49-F238E27FC236}">
              <a16:creationId xmlns:a16="http://schemas.microsoft.com/office/drawing/2014/main" id="{00000000-0008-0000-0000-0000B20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200" name="_x0000_t202" hidden="1">
          <a:extLst>
            <a:ext uri="{FF2B5EF4-FFF2-40B4-BE49-F238E27FC236}">
              <a16:creationId xmlns:a16="http://schemas.microsoft.com/office/drawing/2014/main" id="{00000000-0008-0000-0000-0000B00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98" name="_x0000_t202" hidden="1">
          <a:extLst>
            <a:ext uri="{FF2B5EF4-FFF2-40B4-BE49-F238E27FC236}">
              <a16:creationId xmlns:a16="http://schemas.microsoft.com/office/drawing/2014/main" id="{00000000-0008-0000-0000-0000AE0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96" name="_x0000_t202" hidden="1">
          <a:extLst>
            <a:ext uri="{FF2B5EF4-FFF2-40B4-BE49-F238E27FC236}">
              <a16:creationId xmlns:a16="http://schemas.microsoft.com/office/drawing/2014/main" id="{00000000-0008-0000-0000-0000AC0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94" name="_x0000_t202" hidden="1">
          <a:extLst>
            <a:ext uri="{FF2B5EF4-FFF2-40B4-BE49-F238E27FC236}">
              <a16:creationId xmlns:a16="http://schemas.microsoft.com/office/drawing/2014/main" id="{00000000-0008-0000-0000-0000AA0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92" name="_x0000_t202" hidden="1">
          <a:extLst>
            <a:ext uri="{FF2B5EF4-FFF2-40B4-BE49-F238E27FC236}">
              <a16:creationId xmlns:a16="http://schemas.microsoft.com/office/drawing/2014/main" id="{00000000-0008-0000-0000-0000A80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90" name="_x0000_t202" hidden="1">
          <a:extLst>
            <a:ext uri="{FF2B5EF4-FFF2-40B4-BE49-F238E27FC236}">
              <a16:creationId xmlns:a16="http://schemas.microsoft.com/office/drawing/2014/main" id="{00000000-0008-0000-0000-0000A60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88" name="_x0000_t202" hidden="1">
          <a:extLst>
            <a:ext uri="{FF2B5EF4-FFF2-40B4-BE49-F238E27FC236}">
              <a16:creationId xmlns:a16="http://schemas.microsoft.com/office/drawing/2014/main" id="{00000000-0008-0000-0000-0000A40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86" name="_x0000_t202" hidden="1">
          <a:extLst>
            <a:ext uri="{FF2B5EF4-FFF2-40B4-BE49-F238E27FC236}">
              <a16:creationId xmlns:a16="http://schemas.microsoft.com/office/drawing/2014/main" id="{00000000-0008-0000-0000-0000A20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84" name="_x0000_t202" hidden="1">
          <a:extLst>
            <a:ext uri="{FF2B5EF4-FFF2-40B4-BE49-F238E27FC236}">
              <a16:creationId xmlns:a16="http://schemas.microsoft.com/office/drawing/2014/main" id="{00000000-0008-0000-0000-0000A00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82" name="_x0000_t202" hidden="1">
          <a:extLst>
            <a:ext uri="{FF2B5EF4-FFF2-40B4-BE49-F238E27FC236}">
              <a16:creationId xmlns:a16="http://schemas.microsoft.com/office/drawing/2014/main" id="{00000000-0008-0000-0000-00009E0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80" name="_x0000_t202" hidden="1">
          <a:extLst>
            <a:ext uri="{FF2B5EF4-FFF2-40B4-BE49-F238E27FC236}">
              <a16:creationId xmlns:a16="http://schemas.microsoft.com/office/drawing/2014/main" id="{00000000-0008-0000-0000-00009C0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78" name="_x0000_t202" hidden="1">
          <a:extLst>
            <a:ext uri="{FF2B5EF4-FFF2-40B4-BE49-F238E27FC236}">
              <a16:creationId xmlns:a16="http://schemas.microsoft.com/office/drawing/2014/main" id="{00000000-0008-0000-0000-00009A0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76" name="_x0000_t202" hidden="1">
          <a:extLst>
            <a:ext uri="{FF2B5EF4-FFF2-40B4-BE49-F238E27FC236}">
              <a16:creationId xmlns:a16="http://schemas.microsoft.com/office/drawing/2014/main" id="{00000000-0008-0000-0000-0000980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74" name="_x0000_t202" hidden="1">
          <a:extLst>
            <a:ext uri="{FF2B5EF4-FFF2-40B4-BE49-F238E27FC236}">
              <a16:creationId xmlns:a16="http://schemas.microsoft.com/office/drawing/2014/main" id="{00000000-0008-0000-0000-0000960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72" name="_x0000_t202" hidden="1">
          <a:extLst>
            <a:ext uri="{FF2B5EF4-FFF2-40B4-BE49-F238E27FC236}">
              <a16:creationId xmlns:a16="http://schemas.microsoft.com/office/drawing/2014/main" id="{00000000-0008-0000-0000-0000940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70" name="_x0000_t202" hidden="1">
          <a:extLst>
            <a:ext uri="{FF2B5EF4-FFF2-40B4-BE49-F238E27FC236}">
              <a16:creationId xmlns:a16="http://schemas.microsoft.com/office/drawing/2014/main" id="{00000000-0008-0000-0000-0000920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68" name="_x0000_t202" hidden="1">
          <a:extLst>
            <a:ext uri="{FF2B5EF4-FFF2-40B4-BE49-F238E27FC236}">
              <a16:creationId xmlns:a16="http://schemas.microsoft.com/office/drawing/2014/main" id="{00000000-0008-0000-0000-0000900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66" name="_x0000_t202" hidden="1">
          <a:extLst>
            <a:ext uri="{FF2B5EF4-FFF2-40B4-BE49-F238E27FC236}">
              <a16:creationId xmlns:a16="http://schemas.microsoft.com/office/drawing/2014/main" id="{00000000-0008-0000-0000-00008E0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64" name="_x0000_t202" hidden="1">
          <a:extLst>
            <a:ext uri="{FF2B5EF4-FFF2-40B4-BE49-F238E27FC236}">
              <a16:creationId xmlns:a16="http://schemas.microsoft.com/office/drawing/2014/main" id="{00000000-0008-0000-0000-00008C0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62" name="_x0000_t202" hidden="1">
          <a:extLst>
            <a:ext uri="{FF2B5EF4-FFF2-40B4-BE49-F238E27FC236}">
              <a16:creationId xmlns:a16="http://schemas.microsoft.com/office/drawing/2014/main" id="{00000000-0008-0000-0000-00008A0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60" name="_x0000_t202" hidden="1">
          <a:extLst>
            <a:ext uri="{FF2B5EF4-FFF2-40B4-BE49-F238E27FC236}">
              <a16:creationId xmlns:a16="http://schemas.microsoft.com/office/drawing/2014/main" id="{00000000-0008-0000-0000-0000880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58" name="_x0000_t202" hidden="1">
          <a:extLst>
            <a:ext uri="{FF2B5EF4-FFF2-40B4-BE49-F238E27FC236}">
              <a16:creationId xmlns:a16="http://schemas.microsoft.com/office/drawing/2014/main" id="{00000000-0008-0000-0000-0000860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56" name="_x0000_t202" hidden="1">
          <a:extLst>
            <a:ext uri="{FF2B5EF4-FFF2-40B4-BE49-F238E27FC236}">
              <a16:creationId xmlns:a16="http://schemas.microsoft.com/office/drawing/2014/main" id="{00000000-0008-0000-0000-0000840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54" name="_x0000_t202" hidden="1">
          <a:extLst>
            <a:ext uri="{FF2B5EF4-FFF2-40B4-BE49-F238E27FC236}">
              <a16:creationId xmlns:a16="http://schemas.microsoft.com/office/drawing/2014/main" id="{00000000-0008-0000-0000-0000820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52" name="_x0000_t202" hidden="1">
          <a:extLst>
            <a:ext uri="{FF2B5EF4-FFF2-40B4-BE49-F238E27FC236}">
              <a16:creationId xmlns:a16="http://schemas.microsoft.com/office/drawing/2014/main" id="{00000000-0008-0000-0000-0000800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50" name="_x0000_t202" hidden="1">
          <a:extLst>
            <a:ext uri="{FF2B5EF4-FFF2-40B4-BE49-F238E27FC236}">
              <a16:creationId xmlns:a16="http://schemas.microsoft.com/office/drawing/2014/main" id="{00000000-0008-0000-0000-00007E0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48" name="_x0000_t202" hidden="1">
          <a:extLst>
            <a:ext uri="{FF2B5EF4-FFF2-40B4-BE49-F238E27FC236}">
              <a16:creationId xmlns:a16="http://schemas.microsoft.com/office/drawing/2014/main" id="{00000000-0008-0000-0000-00007C0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46" name="_x0000_t202" hidden="1">
          <a:extLst>
            <a:ext uri="{FF2B5EF4-FFF2-40B4-BE49-F238E27FC236}">
              <a16:creationId xmlns:a16="http://schemas.microsoft.com/office/drawing/2014/main" id="{00000000-0008-0000-0000-00007A0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44" name="_x0000_t202" hidden="1">
          <a:extLst>
            <a:ext uri="{FF2B5EF4-FFF2-40B4-BE49-F238E27FC236}">
              <a16:creationId xmlns:a16="http://schemas.microsoft.com/office/drawing/2014/main" id="{00000000-0008-0000-0000-0000780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42" name="_x0000_t202" hidden="1">
          <a:extLst>
            <a:ext uri="{FF2B5EF4-FFF2-40B4-BE49-F238E27FC236}">
              <a16:creationId xmlns:a16="http://schemas.microsoft.com/office/drawing/2014/main" id="{00000000-0008-0000-0000-0000760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40" name="_x0000_t202" hidden="1">
          <a:extLst>
            <a:ext uri="{FF2B5EF4-FFF2-40B4-BE49-F238E27FC236}">
              <a16:creationId xmlns:a16="http://schemas.microsoft.com/office/drawing/2014/main" id="{00000000-0008-0000-0000-0000740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38" name="_x0000_t202" hidden="1">
          <a:extLst>
            <a:ext uri="{FF2B5EF4-FFF2-40B4-BE49-F238E27FC236}">
              <a16:creationId xmlns:a16="http://schemas.microsoft.com/office/drawing/2014/main" id="{00000000-0008-0000-0000-0000720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36" name="_x0000_t202" hidden="1">
          <a:extLst>
            <a:ext uri="{FF2B5EF4-FFF2-40B4-BE49-F238E27FC236}">
              <a16:creationId xmlns:a16="http://schemas.microsoft.com/office/drawing/2014/main" id="{00000000-0008-0000-0000-0000700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34" name="_x0000_t202" hidden="1">
          <a:extLst>
            <a:ext uri="{FF2B5EF4-FFF2-40B4-BE49-F238E27FC236}">
              <a16:creationId xmlns:a16="http://schemas.microsoft.com/office/drawing/2014/main" id="{00000000-0008-0000-0000-00006E0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32" name="_x0000_t202" hidden="1">
          <a:extLst>
            <a:ext uri="{FF2B5EF4-FFF2-40B4-BE49-F238E27FC236}">
              <a16:creationId xmlns:a16="http://schemas.microsoft.com/office/drawing/2014/main" id="{00000000-0008-0000-0000-00006C0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30" name="_x0000_t202" hidden="1">
          <a:extLst>
            <a:ext uri="{FF2B5EF4-FFF2-40B4-BE49-F238E27FC236}">
              <a16:creationId xmlns:a16="http://schemas.microsoft.com/office/drawing/2014/main" id="{00000000-0008-0000-0000-00006A0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28" name="_x0000_t202" hidden="1">
          <a:extLst>
            <a:ext uri="{FF2B5EF4-FFF2-40B4-BE49-F238E27FC236}">
              <a16:creationId xmlns:a16="http://schemas.microsoft.com/office/drawing/2014/main" id="{00000000-0008-0000-0000-0000680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26" name="_x0000_t202" hidden="1">
          <a:extLst>
            <a:ext uri="{FF2B5EF4-FFF2-40B4-BE49-F238E27FC236}">
              <a16:creationId xmlns:a16="http://schemas.microsoft.com/office/drawing/2014/main" id="{00000000-0008-0000-0000-0000660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24" name="_x0000_t202" hidden="1">
          <a:extLst>
            <a:ext uri="{FF2B5EF4-FFF2-40B4-BE49-F238E27FC236}">
              <a16:creationId xmlns:a16="http://schemas.microsoft.com/office/drawing/2014/main" id="{00000000-0008-0000-0000-0000640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22" name="_x0000_t202" hidden="1">
          <a:extLst>
            <a:ext uri="{FF2B5EF4-FFF2-40B4-BE49-F238E27FC236}">
              <a16:creationId xmlns:a16="http://schemas.microsoft.com/office/drawing/2014/main" id="{00000000-0008-0000-0000-0000620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20" name="_x0000_t202" hidden="1">
          <a:extLst>
            <a:ext uri="{FF2B5EF4-FFF2-40B4-BE49-F238E27FC236}">
              <a16:creationId xmlns:a16="http://schemas.microsoft.com/office/drawing/2014/main" id="{00000000-0008-0000-0000-0000600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18" name="_x0000_t202" hidden="1">
          <a:extLst>
            <a:ext uri="{FF2B5EF4-FFF2-40B4-BE49-F238E27FC236}">
              <a16:creationId xmlns:a16="http://schemas.microsoft.com/office/drawing/2014/main" id="{00000000-0008-0000-0000-00005E0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16" name="_x0000_t202" hidden="1">
          <a:extLst>
            <a:ext uri="{FF2B5EF4-FFF2-40B4-BE49-F238E27FC236}">
              <a16:creationId xmlns:a16="http://schemas.microsoft.com/office/drawing/2014/main" id="{00000000-0008-0000-0000-00005C0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14" name="_x0000_t202" hidden="1">
          <a:extLst>
            <a:ext uri="{FF2B5EF4-FFF2-40B4-BE49-F238E27FC236}">
              <a16:creationId xmlns:a16="http://schemas.microsoft.com/office/drawing/2014/main" id="{00000000-0008-0000-0000-00005A0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12" name="_x0000_t202" hidden="1">
          <a:extLst>
            <a:ext uri="{FF2B5EF4-FFF2-40B4-BE49-F238E27FC236}">
              <a16:creationId xmlns:a16="http://schemas.microsoft.com/office/drawing/2014/main" id="{00000000-0008-0000-0000-0000580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10" name="_x0000_t202" hidden="1">
          <a:extLst>
            <a:ext uri="{FF2B5EF4-FFF2-40B4-BE49-F238E27FC236}">
              <a16:creationId xmlns:a16="http://schemas.microsoft.com/office/drawing/2014/main" id="{00000000-0008-0000-0000-0000560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08" name="_x0000_t202" hidden="1">
          <a:extLst>
            <a:ext uri="{FF2B5EF4-FFF2-40B4-BE49-F238E27FC236}">
              <a16:creationId xmlns:a16="http://schemas.microsoft.com/office/drawing/2014/main" id="{00000000-0008-0000-0000-0000540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06" name="_x0000_t202" hidden="1">
          <a:extLst>
            <a:ext uri="{FF2B5EF4-FFF2-40B4-BE49-F238E27FC236}">
              <a16:creationId xmlns:a16="http://schemas.microsoft.com/office/drawing/2014/main" id="{00000000-0008-0000-0000-0000520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04" name="_x0000_t202" hidden="1">
          <a:extLst>
            <a:ext uri="{FF2B5EF4-FFF2-40B4-BE49-F238E27FC236}">
              <a16:creationId xmlns:a16="http://schemas.microsoft.com/office/drawing/2014/main" id="{00000000-0008-0000-0000-0000500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02" name="_x0000_t202" hidden="1">
          <a:extLst>
            <a:ext uri="{FF2B5EF4-FFF2-40B4-BE49-F238E27FC236}">
              <a16:creationId xmlns:a16="http://schemas.microsoft.com/office/drawing/2014/main" id="{00000000-0008-0000-0000-00004E0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100" name="_x0000_t202" hidden="1">
          <a:extLst>
            <a:ext uri="{FF2B5EF4-FFF2-40B4-BE49-F238E27FC236}">
              <a16:creationId xmlns:a16="http://schemas.microsoft.com/office/drawing/2014/main" id="{00000000-0008-0000-0000-00004C0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98" name="_x0000_t202" hidden="1">
          <a:extLst>
            <a:ext uri="{FF2B5EF4-FFF2-40B4-BE49-F238E27FC236}">
              <a16:creationId xmlns:a16="http://schemas.microsoft.com/office/drawing/2014/main" id="{00000000-0008-0000-0000-00004A0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96" name="_x0000_t202" hidden="1">
          <a:extLst>
            <a:ext uri="{FF2B5EF4-FFF2-40B4-BE49-F238E27FC236}">
              <a16:creationId xmlns:a16="http://schemas.microsoft.com/office/drawing/2014/main" id="{00000000-0008-0000-0000-0000480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94" name="_x0000_t202" hidden="1">
          <a:extLst>
            <a:ext uri="{FF2B5EF4-FFF2-40B4-BE49-F238E27FC236}">
              <a16:creationId xmlns:a16="http://schemas.microsoft.com/office/drawing/2014/main" id="{00000000-0008-0000-0000-0000460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92" name="_x0000_t202" hidden="1">
          <a:extLst>
            <a:ext uri="{FF2B5EF4-FFF2-40B4-BE49-F238E27FC236}">
              <a16:creationId xmlns:a16="http://schemas.microsoft.com/office/drawing/2014/main" id="{00000000-0008-0000-0000-0000440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90" name="_x0000_t202" hidden="1">
          <a:extLst>
            <a:ext uri="{FF2B5EF4-FFF2-40B4-BE49-F238E27FC236}">
              <a16:creationId xmlns:a16="http://schemas.microsoft.com/office/drawing/2014/main" id="{00000000-0008-0000-0000-0000420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88" name="_x0000_t202" hidden="1">
          <a:extLst>
            <a:ext uri="{FF2B5EF4-FFF2-40B4-BE49-F238E27FC236}">
              <a16:creationId xmlns:a16="http://schemas.microsoft.com/office/drawing/2014/main" id="{00000000-0008-0000-0000-0000400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86" name="_x0000_t202" hidden="1">
          <a:extLst>
            <a:ext uri="{FF2B5EF4-FFF2-40B4-BE49-F238E27FC236}">
              <a16:creationId xmlns:a16="http://schemas.microsoft.com/office/drawing/2014/main" id="{00000000-0008-0000-0000-00003E0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84" name="_x0000_t202" hidden="1">
          <a:extLst>
            <a:ext uri="{FF2B5EF4-FFF2-40B4-BE49-F238E27FC236}">
              <a16:creationId xmlns:a16="http://schemas.microsoft.com/office/drawing/2014/main" id="{00000000-0008-0000-0000-00003C0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82" name="_x0000_t202" hidden="1">
          <a:extLst>
            <a:ext uri="{FF2B5EF4-FFF2-40B4-BE49-F238E27FC236}">
              <a16:creationId xmlns:a16="http://schemas.microsoft.com/office/drawing/2014/main" id="{00000000-0008-0000-0000-00003A0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80" name="_x0000_t202" hidden="1">
          <a:extLst>
            <a:ext uri="{FF2B5EF4-FFF2-40B4-BE49-F238E27FC236}">
              <a16:creationId xmlns:a16="http://schemas.microsoft.com/office/drawing/2014/main" id="{00000000-0008-0000-0000-0000380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78" name="_x0000_t202" hidden="1">
          <a:extLst>
            <a:ext uri="{FF2B5EF4-FFF2-40B4-BE49-F238E27FC236}">
              <a16:creationId xmlns:a16="http://schemas.microsoft.com/office/drawing/2014/main" id="{00000000-0008-0000-0000-0000360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76" name="_x0000_t202" hidden="1">
          <a:extLst>
            <a:ext uri="{FF2B5EF4-FFF2-40B4-BE49-F238E27FC236}">
              <a16:creationId xmlns:a16="http://schemas.microsoft.com/office/drawing/2014/main" id="{00000000-0008-0000-0000-0000340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74" name="_x0000_t202" hidden="1">
          <a:extLst>
            <a:ext uri="{FF2B5EF4-FFF2-40B4-BE49-F238E27FC236}">
              <a16:creationId xmlns:a16="http://schemas.microsoft.com/office/drawing/2014/main" id="{00000000-0008-0000-0000-0000320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72" name="_x0000_t202" hidden="1">
          <a:extLst>
            <a:ext uri="{FF2B5EF4-FFF2-40B4-BE49-F238E27FC236}">
              <a16:creationId xmlns:a16="http://schemas.microsoft.com/office/drawing/2014/main" id="{00000000-0008-0000-0000-0000300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70" name="_x0000_t202" hidden="1">
          <a:extLst>
            <a:ext uri="{FF2B5EF4-FFF2-40B4-BE49-F238E27FC236}">
              <a16:creationId xmlns:a16="http://schemas.microsoft.com/office/drawing/2014/main" id="{00000000-0008-0000-0000-00002E0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68" name="_x0000_t202" hidden="1">
          <a:extLst>
            <a:ext uri="{FF2B5EF4-FFF2-40B4-BE49-F238E27FC236}">
              <a16:creationId xmlns:a16="http://schemas.microsoft.com/office/drawing/2014/main" id="{00000000-0008-0000-0000-00002C0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66" name="_x0000_t202" hidden="1">
          <a:extLst>
            <a:ext uri="{FF2B5EF4-FFF2-40B4-BE49-F238E27FC236}">
              <a16:creationId xmlns:a16="http://schemas.microsoft.com/office/drawing/2014/main" id="{00000000-0008-0000-0000-00002A0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64" name="_x0000_t202" hidden="1">
          <a:extLst>
            <a:ext uri="{FF2B5EF4-FFF2-40B4-BE49-F238E27FC236}">
              <a16:creationId xmlns:a16="http://schemas.microsoft.com/office/drawing/2014/main" id="{00000000-0008-0000-0000-0000280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62" name="_x0000_t202" hidden="1">
          <a:extLst>
            <a:ext uri="{FF2B5EF4-FFF2-40B4-BE49-F238E27FC236}">
              <a16:creationId xmlns:a16="http://schemas.microsoft.com/office/drawing/2014/main" id="{00000000-0008-0000-0000-0000260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60" name="_x0000_t202" hidden="1">
          <a:extLst>
            <a:ext uri="{FF2B5EF4-FFF2-40B4-BE49-F238E27FC236}">
              <a16:creationId xmlns:a16="http://schemas.microsoft.com/office/drawing/2014/main" id="{00000000-0008-0000-0000-0000240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58" name="_x0000_t202" hidden="1">
          <a:extLst>
            <a:ext uri="{FF2B5EF4-FFF2-40B4-BE49-F238E27FC236}">
              <a16:creationId xmlns:a16="http://schemas.microsoft.com/office/drawing/2014/main" id="{00000000-0008-0000-0000-0000220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56" name="_x0000_t202" hidden="1">
          <a:extLst>
            <a:ext uri="{FF2B5EF4-FFF2-40B4-BE49-F238E27FC236}">
              <a16:creationId xmlns:a16="http://schemas.microsoft.com/office/drawing/2014/main" id="{00000000-0008-0000-0000-0000200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54" name="_x0000_t202" hidden="1">
          <a:extLst>
            <a:ext uri="{FF2B5EF4-FFF2-40B4-BE49-F238E27FC236}">
              <a16:creationId xmlns:a16="http://schemas.microsoft.com/office/drawing/2014/main" id="{00000000-0008-0000-0000-00001E0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52" name="_x0000_t202" hidden="1">
          <a:extLst>
            <a:ext uri="{FF2B5EF4-FFF2-40B4-BE49-F238E27FC236}">
              <a16:creationId xmlns:a16="http://schemas.microsoft.com/office/drawing/2014/main" id="{00000000-0008-0000-0000-00001C0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50" name="_x0000_t202" hidden="1">
          <a:extLst>
            <a:ext uri="{FF2B5EF4-FFF2-40B4-BE49-F238E27FC236}">
              <a16:creationId xmlns:a16="http://schemas.microsoft.com/office/drawing/2014/main" id="{00000000-0008-0000-0000-00001A0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48" name="_x0000_t202" hidden="1">
          <a:extLst>
            <a:ext uri="{FF2B5EF4-FFF2-40B4-BE49-F238E27FC236}">
              <a16:creationId xmlns:a16="http://schemas.microsoft.com/office/drawing/2014/main" id="{00000000-0008-0000-0000-0000180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46" name="_x0000_t202" hidden="1">
          <a:extLst>
            <a:ext uri="{FF2B5EF4-FFF2-40B4-BE49-F238E27FC236}">
              <a16:creationId xmlns:a16="http://schemas.microsoft.com/office/drawing/2014/main" id="{00000000-0008-0000-0000-0000160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44" name="_x0000_t202" hidden="1">
          <a:extLst>
            <a:ext uri="{FF2B5EF4-FFF2-40B4-BE49-F238E27FC236}">
              <a16:creationId xmlns:a16="http://schemas.microsoft.com/office/drawing/2014/main" id="{00000000-0008-0000-0000-0000140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42" name="_x0000_t202" hidden="1">
          <a:extLst>
            <a:ext uri="{FF2B5EF4-FFF2-40B4-BE49-F238E27FC236}">
              <a16:creationId xmlns:a16="http://schemas.microsoft.com/office/drawing/2014/main" id="{00000000-0008-0000-0000-0000120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40" name="_x0000_t202" hidden="1">
          <a:extLst>
            <a:ext uri="{FF2B5EF4-FFF2-40B4-BE49-F238E27FC236}">
              <a16:creationId xmlns:a16="http://schemas.microsoft.com/office/drawing/2014/main" id="{00000000-0008-0000-0000-0000100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38" name="_x0000_t202" hidden="1">
          <a:extLst>
            <a:ext uri="{FF2B5EF4-FFF2-40B4-BE49-F238E27FC236}">
              <a16:creationId xmlns:a16="http://schemas.microsoft.com/office/drawing/2014/main" id="{00000000-0008-0000-0000-00000E0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36" name="_x0000_t202" hidden="1">
          <a:extLst>
            <a:ext uri="{FF2B5EF4-FFF2-40B4-BE49-F238E27FC236}">
              <a16:creationId xmlns:a16="http://schemas.microsoft.com/office/drawing/2014/main" id="{00000000-0008-0000-0000-00000C0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34" name="_x0000_t202" hidden="1">
          <a:extLst>
            <a:ext uri="{FF2B5EF4-FFF2-40B4-BE49-F238E27FC236}">
              <a16:creationId xmlns:a16="http://schemas.microsoft.com/office/drawing/2014/main" id="{00000000-0008-0000-0000-00000A0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32" name="_x0000_t202" hidden="1">
          <a:extLst>
            <a:ext uri="{FF2B5EF4-FFF2-40B4-BE49-F238E27FC236}">
              <a16:creationId xmlns:a16="http://schemas.microsoft.com/office/drawing/2014/main" id="{00000000-0008-0000-0000-0000080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30" name="_x0000_t202" hidden="1">
          <a:extLst>
            <a:ext uri="{FF2B5EF4-FFF2-40B4-BE49-F238E27FC236}">
              <a16:creationId xmlns:a16="http://schemas.microsoft.com/office/drawing/2014/main" id="{00000000-0008-0000-0000-0000060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28" name="_x0000_t202" hidden="1">
          <a:extLst>
            <a:ext uri="{FF2B5EF4-FFF2-40B4-BE49-F238E27FC236}">
              <a16:creationId xmlns:a16="http://schemas.microsoft.com/office/drawing/2014/main" id="{00000000-0008-0000-0000-0000040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10</xdr:col>
      <xdr:colOff>219075</xdr:colOff>
      <xdr:row>32</xdr:row>
      <xdr:rowOff>57150</xdr:rowOff>
    </xdr:to>
    <xdr:sp macro="" textlink="">
      <xdr:nvSpPr>
        <xdr:cNvPr id="1026" name="_x0000_t202" hidden="1">
          <a:extLst>
            <a:ext uri="{FF2B5EF4-FFF2-40B4-BE49-F238E27FC236}">
              <a16:creationId xmlns:a16="http://schemas.microsoft.com/office/drawing/2014/main" id="{00000000-0008-0000-0000-0000020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90360</xdr:colOff>
      <xdr:row>28</xdr:row>
      <xdr:rowOff>121320</xdr:rowOff>
    </xdr:from>
    <xdr:to>
      <xdr:col>6</xdr:col>
      <xdr:colOff>964080</xdr:colOff>
      <xdr:row>50</xdr:row>
      <xdr:rowOff>39960</xdr:rowOff>
    </xdr:to>
    <xdr:graphicFrame macro="">
      <xdr:nvGraphicFramePr>
        <xdr:cNvPr id="2" name="Chart 3">
          <a:extLst>
            <a:ext uri="{FF2B5EF4-FFF2-40B4-BE49-F238E27FC236}">
              <a16:creationId xmlns:a16="http://schemas.microsoft.com/office/drawing/2014/main" id="{00000000-0008-0000-03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7</xdr:col>
      <xdr:colOff>35640</xdr:colOff>
      <xdr:row>28</xdr:row>
      <xdr:rowOff>131040</xdr:rowOff>
    </xdr:from>
    <xdr:to>
      <xdr:col>15</xdr:col>
      <xdr:colOff>654480</xdr:colOff>
      <xdr:row>50</xdr:row>
      <xdr:rowOff>49680</xdr:rowOff>
    </xdr:to>
    <xdr:graphicFrame macro="">
      <xdr:nvGraphicFramePr>
        <xdr:cNvPr id="3" name="Chart 3">
          <a:extLst>
            <a:ext uri="{FF2B5EF4-FFF2-40B4-BE49-F238E27FC236}">
              <a16:creationId xmlns:a16="http://schemas.microsoft.com/office/drawing/2014/main" id="{00000000-0008-0000-03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15</xdr:col>
      <xdr:colOff>726120</xdr:colOff>
      <xdr:row>28</xdr:row>
      <xdr:rowOff>119160</xdr:rowOff>
    </xdr:from>
    <xdr:to>
      <xdr:col>27</xdr:col>
      <xdr:colOff>249480</xdr:colOff>
      <xdr:row>50</xdr:row>
      <xdr:rowOff>37800</xdr:rowOff>
    </xdr:to>
    <xdr:graphicFrame macro="">
      <xdr:nvGraphicFramePr>
        <xdr:cNvPr id="4" name="Chart 3">
          <a:extLst>
            <a:ext uri="{FF2B5EF4-FFF2-40B4-BE49-F238E27FC236}">
              <a16:creationId xmlns:a16="http://schemas.microsoft.com/office/drawing/2014/main" id="{00000000-0008-0000-03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27</xdr:col>
      <xdr:colOff>357120</xdr:colOff>
      <xdr:row>28</xdr:row>
      <xdr:rowOff>119160</xdr:rowOff>
    </xdr:from>
    <xdr:to>
      <xdr:col>40</xdr:col>
      <xdr:colOff>737640</xdr:colOff>
      <xdr:row>50</xdr:row>
      <xdr:rowOff>37800</xdr:rowOff>
    </xdr:to>
    <xdr:graphicFrame macro="">
      <xdr:nvGraphicFramePr>
        <xdr:cNvPr id="5" name="Chart 3">
          <a:extLst>
            <a:ext uri="{FF2B5EF4-FFF2-40B4-BE49-F238E27FC236}">
              <a16:creationId xmlns:a16="http://schemas.microsoft.com/office/drawing/2014/main" id="{00000000-0008-0000-0300-000005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38160</xdr:colOff>
      <xdr:row>9</xdr:row>
      <xdr:rowOff>85680</xdr:rowOff>
    </xdr:from>
    <xdr:to>
      <xdr:col>8</xdr:col>
      <xdr:colOff>657000</xdr:colOff>
      <xdr:row>40</xdr:row>
      <xdr:rowOff>47160</xdr:rowOff>
    </xdr:to>
    <xdr:graphicFrame macro="">
      <xdr:nvGraphicFramePr>
        <xdr:cNvPr id="4" name="Chart 3">
          <a:extLst>
            <a:ext uri="{FF2B5EF4-FFF2-40B4-BE49-F238E27FC236}">
              <a16:creationId xmlns:a16="http://schemas.microsoft.com/office/drawing/2014/main" id="{00000000-0008-0000-04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8</xdr:col>
      <xdr:colOff>731160</xdr:colOff>
      <xdr:row>9</xdr:row>
      <xdr:rowOff>95400</xdr:rowOff>
    </xdr:from>
    <xdr:to>
      <xdr:col>20</xdr:col>
      <xdr:colOff>617760</xdr:colOff>
      <xdr:row>40</xdr:row>
      <xdr:rowOff>56880</xdr:rowOff>
    </xdr:to>
    <xdr:graphicFrame macro="">
      <xdr:nvGraphicFramePr>
        <xdr:cNvPr id="5" name="Chart 3">
          <a:extLst>
            <a:ext uri="{FF2B5EF4-FFF2-40B4-BE49-F238E27FC236}">
              <a16:creationId xmlns:a16="http://schemas.microsoft.com/office/drawing/2014/main" id="{00000000-0008-0000-0400-000005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20</xdr:col>
      <xdr:colOff>728280</xdr:colOff>
      <xdr:row>9</xdr:row>
      <xdr:rowOff>89640</xdr:rowOff>
    </xdr:from>
    <xdr:to>
      <xdr:col>33</xdr:col>
      <xdr:colOff>570240</xdr:colOff>
      <xdr:row>40</xdr:row>
      <xdr:rowOff>51120</xdr:rowOff>
    </xdr:to>
    <xdr:graphicFrame macro="">
      <xdr:nvGraphicFramePr>
        <xdr:cNvPr id="6" name="Chart 3">
          <a:extLst>
            <a:ext uri="{FF2B5EF4-FFF2-40B4-BE49-F238E27FC236}">
              <a16:creationId xmlns:a16="http://schemas.microsoft.com/office/drawing/2014/main" id="{00000000-0008-0000-0400-000006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33</xdr:col>
      <xdr:colOff>687960</xdr:colOff>
      <xdr:row>9</xdr:row>
      <xdr:rowOff>95400</xdr:rowOff>
    </xdr:from>
    <xdr:to>
      <xdr:col>48</xdr:col>
      <xdr:colOff>52560</xdr:colOff>
      <xdr:row>40</xdr:row>
      <xdr:rowOff>56880</xdr:rowOff>
    </xdr:to>
    <xdr:graphicFrame macro="">
      <xdr:nvGraphicFramePr>
        <xdr:cNvPr id="7" name="Chart 3">
          <a:extLst>
            <a:ext uri="{FF2B5EF4-FFF2-40B4-BE49-F238E27FC236}">
              <a16:creationId xmlns:a16="http://schemas.microsoft.com/office/drawing/2014/main" id="{00000000-0008-0000-0400-000007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0</xdr:colOff>
      <xdr:row>0</xdr:row>
      <xdr:rowOff>0</xdr:rowOff>
    </xdr:from>
    <xdr:to>
      <xdr:col>10</xdr:col>
      <xdr:colOff>47625</xdr:colOff>
      <xdr:row>66</xdr:row>
      <xdr:rowOff>133350</xdr:rowOff>
    </xdr:to>
    <xdr:sp macro="" textlink="">
      <xdr:nvSpPr>
        <xdr:cNvPr id="17410" name="_x0000_t202" hidden="1">
          <a:extLst>
            <a:ext uri="{FF2B5EF4-FFF2-40B4-BE49-F238E27FC236}">
              <a16:creationId xmlns:a16="http://schemas.microsoft.com/office/drawing/2014/main" id="{00000000-0008-0000-0400-0000024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0</xdr:colOff>
      <xdr:row>1</xdr:row>
      <xdr:rowOff>85680</xdr:rowOff>
    </xdr:from>
    <xdr:to>
      <xdr:col>12</xdr:col>
      <xdr:colOff>47160</xdr:colOff>
      <xdr:row>27</xdr:row>
      <xdr:rowOff>9000</xdr:rowOff>
    </xdr:to>
    <xdr:graphicFrame macro="">
      <xdr:nvGraphicFramePr>
        <xdr:cNvPr id="8" name="Diagramm 1">
          <a:extLst>
            <a:ext uri="{FF2B5EF4-FFF2-40B4-BE49-F238E27FC236}">
              <a16:creationId xmlns:a16="http://schemas.microsoft.com/office/drawing/2014/main" id="{00000000-0008-0000-0500-000008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12</xdr:col>
      <xdr:colOff>133200</xdr:colOff>
      <xdr:row>1</xdr:row>
      <xdr:rowOff>95400</xdr:rowOff>
    </xdr:from>
    <xdr:to>
      <xdr:col>27</xdr:col>
      <xdr:colOff>37440</xdr:colOff>
      <xdr:row>27</xdr:row>
      <xdr:rowOff>18720</xdr:rowOff>
    </xdr:to>
    <xdr:graphicFrame macro="">
      <xdr:nvGraphicFramePr>
        <xdr:cNvPr id="9" name="Diagramm 1">
          <a:extLst>
            <a:ext uri="{FF2B5EF4-FFF2-40B4-BE49-F238E27FC236}">
              <a16:creationId xmlns:a16="http://schemas.microsoft.com/office/drawing/2014/main" id="{00000000-0008-0000-0500-000009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27</xdr:col>
      <xdr:colOff>114480</xdr:colOff>
      <xdr:row>1</xdr:row>
      <xdr:rowOff>85680</xdr:rowOff>
    </xdr:from>
    <xdr:to>
      <xdr:col>45</xdr:col>
      <xdr:colOff>133200</xdr:colOff>
      <xdr:row>27</xdr:row>
      <xdr:rowOff>9000</xdr:rowOff>
    </xdr:to>
    <xdr:graphicFrame macro="">
      <xdr:nvGraphicFramePr>
        <xdr:cNvPr id="10" name="Diagramm 1">
          <a:extLst>
            <a:ext uri="{FF2B5EF4-FFF2-40B4-BE49-F238E27FC236}">
              <a16:creationId xmlns:a16="http://schemas.microsoft.com/office/drawing/2014/main" id="{00000000-0008-0000-0500-00000A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45</xdr:col>
      <xdr:colOff>237960</xdr:colOff>
      <xdr:row>1</xdr:row>
      <xdr:rowOff>85680</xdr:rowOff>
    </xdr:from>
    <xdr:to>
      <xdr:col>61</xdr:col>
      <xdr:colOff>275760</xdr:colOff>
      <xdr:row>27</xdr:row>
      <xdr:rowOff>9000</xdr:rowOff>
    </xdr:to>
    <xdr:graphicFrame macro="">
      <xdr:nvGraphicFramePr>
        <xdr:cNvPr id="11" name="Diagramm 1">
          <a:extLst>
            <a:ext uri="{FF2B5EF4-FFF2-40B4-BE49-F238E27FC236}">
              <a16:creationId xmlns:a16="http://schemas.microsoft.com/office/drawing/2014/main" id="{00000000-0008-0000-0500-00000B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66600</xdr:colOff>
      <xdr:row>0</xdr:row>
      <xdr:rowOff>19080</xdr:rowOff>
    </xdr:from>
    <xdr:to>
      <xdr:col>11</xdr:col>
      <xdr:colOff>266400</xdr:colOff>
      <xdr:row>54</xdr:row>
      <xdr:rowOff>133200</xdr:rowOff>
    </xdr:to>
    <xdr:pic>
      <xdr:nvPicPr>
        <xdr:cNvPr id="12" name="Picture 1">
          <a:extLst>
            <a:ext uri="{FF2B5EF4-FFF2-40B4-BE49-F238E27FC236}">
              <a16:creationId xmlns:a16="http://schemas.microsoft.com/office/drawing/2014/main" id="{00000000-0008-0000-0600-00000C000000}"/>
            </a:ext>
          </a:extLst>
        </xdr:cNvPr>
        <xdr:cNvPicPr/>
      </xdr:nvPicPr>
      <xdr:blipFill>
        <a:blip xmlns:r="http://schemas.openxmlformats.org/officeDocument/2006/relationships" r:embed="rId1"/>
        <a:stretch/>
      </xdr:blipFill>
      <xdr:spPr>
        <a:xfrm>
          <a:off x="66600" y="19080"/>
          <a:ext cx="8379000" cy="8857800"/>
        </a:xfrm>
        <a:prstGeom prst="rect">
          <a:avLst/>
        </a:prstGeom>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drawing" Target="../drawings/drawing3.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MJ315"/>
  <sheetViews>
    <sheetView showGridLines="0" tabSelected="1" topLeftCell="A2" zoomScale="85" zoomScaleNormal="85" workbookViewId="0">
      <selection activeCell="G4" sqref="G4"/>
    </sheetView>
  </sheetViews>
  <sheetFormatPr baseColWidth="10" defaultColWidth="11.42578125" defaultRowHeight="20.25" outlineLevelCol="1"/>
  <cols>
    <col min="1" max="1" width="10.85546875" style="1" customWidth="1"/>
    <col min="2" max="2" width="2.7109375" style="2" customWidth="1"/>
    <col min="3" max="3" width="7.28515625" style="2" customWidth="1"/>
    <col min="4" max="4" width="44" style="2" customWidth="1"/>
    <col min="5" max="5" width="15.140625" style="2" customWidth="1"/>
    <col min="6" max="6" width="14.28515625" style="2" customWidth="1"/>
    <col min="7" max="7" width="20.7109375" style="2" customWidth="1"/>
    <col min="8" max="8" width="23.7109375" style="2" customWidth="1"/>
    <col min="9" max="10" width="19.42578125" style="2" hidden="1" customWidth="1" outlineLevel="1"/>
    <col min="11" max="11" width="19.42578125" style="2" customWidth="1" collapsed="1"/>
    <col min="12" max="15" width="19.42578125" style="2" customWidth="1"/>
    <col min="16" max="26" width="19.42578125" style="2" hidden="1" customWidth="1" outlineLevel="1"/>
    <col min="27" max="27" width="11.42578125" style="2" hidden="1" outlineLevel="1"/>
    <col min="28" max="28" width="11.42578125" style="2" collapsed="1"/>
    <col min="29" max="1024" width="11.42578125" style="2"/>
  </cols>
  <sheetData>
    <row r="1" spans="1:29" ht="17.25" hidden="1" customHeight="1">
      <c r="H1" s="282" t="s">
        <v>0</v>
      </c>
      <c r="I1" s="282" t="s">
        <v>1</v>
      </c>
      <c r="J1" s="282" t="s">
        <v>2</v>
      </c>
      <c r="K1" s="282" t="s">
        <v>3</v>
      </c>
      <c r="L1" s="282" t="s">
        <v>4</v>
      </c>
      <c r="M1" s="282" t="s">
        <v>5</v>
      </c>
      <c r="N1" s="282" t="s">
        <v>6</v>
      </c>
      <c r="O1" s="282" t="s">
        <v>7</v>
      </c>
    </row>
    <row r="2" spans="1:29" ht="21.75" customHeight="1">
      <c r="B2" s="3"/>
      <c r="C2" s="4"/>
      <c r="D2" s="3"/>
      <c r="E2" s="5"/>
      <c r="F2" s="5"/>
      <c r="G2" s="3"/>
      <c r="H2" s="3"/>
      <c r="I2" s="3"/>
      <c r="J2" s="3"/>
      <c r="K2" s="3"/>
    </row>
    <row r="3" spans="1:29" ht="30" customHeight="1">
      <c r="A3" s="6"/>
      <c r="B3" s="3"/>
      <c r="C3" s="4"/>
      <c r="D3" s="7" t="s">
        <v>8</v>
      </c>
      <c r="E3" s="8">
        <v>2026</v>
      </c>
      <c r="F3" s="9"/>
      <c r="G3" s="10"/>
      <c r="H3" s="10"/>
      <c r="I3" s="10"/>
    </row>
    <row r="4" spans="1:29" ht="21.75" customHeight="1">
      <c r="A4" s="6"/>
      <c r="B4" s="3"/>
      <c r="C4" s="4"/>
      <c r="D4" s="11" t="s">
        <v>9</v>
      </c>
      <c r="E4" s="12"/>
      <c r="F4" s="13" t="s">
        <v>10</v>
      </c>
      <c r="G4" s="14">
        <v>46281</v>
      </c>
      <c r="H4" s="4"/>
      <c r="I4" s="4"/>
      <c r="J4" s="4"/>
      <c r="K4" s="4"/>
    </row>
    <row r="5" spans="1:29" ht="19.5" customHeight="1">
      <c r="B5" s="3"/>
      <c r="C5" s="4"/>
      <c r="D5" s="3"/>
      <c r="E5" s="3"/>
      <c r="H5" s="15"/>
      <c r="I5" s="15"/>
      <c r="J5" s="15"/>
      <c r="K5" s="15"/>
    </row>
    <row r="6" spans="1:29" ht="24" customHeight="1">
      <c r="B6" s="3"/>
      <c r="C6" s="4"/>
      <c r="D6" s="16" t="s">
        <v>11</v>
      </c>
      <c r="E6" s="16"/>
      <c r="F6" s="16"/>
      <c r="G6" s="17"/>
      <c r="H6" s="15"/>
      <c r="I6" s="15"/>
      <c r="J6" s="15"/>
      <c r="K6" s="15"/>
    </row>
    <row r="7" spans="1:29" ht="31.5" customHeight="1">
      <c r="B7" s="3"/>
      <c r="C7" s="4"/>
      <c r="D7" s="310" t="s">
        <v>12</v>
      </c>
      <c r="E7" s="310"/>
      <c r="F7" s="310"/>
      <c r="G7" s="310"/>
      <c r="H7" s="18"/>
      <c r="I7" s="19" t="str">
        <f>IF(I8="kurzfristig","Übersicht CO2-Reduktionen","")</f>
        <v/>
      </c>
      <c r="J7" s="19" t="str">
        <f>IF(J8="kurzfristig","Übersicht CO2-Reduktionen","")</f>
        <v/>
      </c>
      <c r="K7" s="19" t="str">
        <f>IF(K$8="kurzfristig","Übersicht CO2-Reduktionen","")</f>
        <v/>
      </c>
      <c r="L7" s="19" t="str">
        <f t="shared" ref="L7:Z7" si="0">IF(L8="kurzfristig","Übersicht CO2-Reduktionen","")</f>
        <v/>
      </c>
      <c r="M7" s="19" t="str">
        <f t="shared" si="0"/>
        <v/>
      </c>
      <c r="N7" s="19" t="str">
        <f t="shared" si="0"/>
        <v/>
      </c>
      <c r="O7" s="19" t="str">
        <f t="shared" si="0"/>
        <v>Übersicht CO2-Reduktionen</v>
      </c>
      <c r="P7" s="19" t="str">
        <f t="shared" si="0"/>
        <v/>
      </c>
      <c r="Q7" s="19" t="str">
        <f t="shared" si="0"/>
        <v/>
      </c>
      <c r="R7" s="19" t="str">
        <f t="shared" si="0"/>
        <v/>
      </c>
      <c r="S7" s="19" t="str">
        <f t="shared" si="0"/>
        <v/>
      </c>
      <c r="T7" s="19" t="str">
        <f t="shared" si="0"/>
        <v/>
      </c>
      <c r="U7" s="19" t="str">
        <f t="shared" si="0"/>
        <v/>
      </c>
      <c r="V7" s="19" t="str">
        <f t="shared" si="0"/>
        <v/>
      </c>
      <c r="W7" s="19" t="str">
        <f t="shared" si="0"/>
        <v/>
      </c>
      <c r="X7" s="19" t="str">
        <f t="shared" si="0"/>
        <v/>
      </c>
      <c r="Y7" s="19" t="str">
        <f t="shared" si="0"/>
        <v/>
      </c>
      <c r="Z7" s="20" t="str">
        <f t="shared" si="0"/>
        <v/>
      </c>
      <c r="AA7" s="21"/>
      <c r="AB7" s="21"/>
      <c r="AC7" s="21"/>
    </row>
    <row r="8" spans="1:29" ht="24" customHeight="1">
      <c r="B8" s="3"/>
      <c r="C8" s="4"/>
      <c r="D8" s="310"/>
      <c r="E8" s="310"/>
      <c r="F8" s="310"/>
      <c r="G8" s="310"/>
      <c r="H8" s="22"/>
      <c r="I8" s="23" t="str">
        <f>IF((I9-$E$3-2)&lt;-1,"Vergangenheit",IF((I9-$E$3-2)&lt;1,"kurzfristig",IF((I9-$E$3-2)&lt;3,"mittelfristig","langfristig")))</f>
        <v>Vergangenheit</v>
      </c>
      <c r="J8" s="23" t="str">
        <f>IF((J9-$E$3-2)&lt;-1,"Vergangenheit",IF((J9-$E$3-2)&lt;1,"kurzfristig",IF((J9-$E$3-2)&lt;3,"mittelfristig","langfristig")))</f>
        <v>Vergangenheit</v>
      </c>
      <c r="K8" s="23" t="str">
        <f>IF((K9-$E$3-2)&lt;-2,"Vergangenheit",IF((K9-$E$3-2)&lt;1,"kurzfristig",IF((K9-$E$3-2)&lt;3,"mittelfristig","langfristig")))</f>
        <v>Vergangenheit</v>
      </c>
      <c r="L8" s="23" t="str">
        <f>IF((L9-$E$3-2)&lt;-2,"Vergangenheit",IF((L9-$E$3-2)&lt;1,"kurzfristig",IF((L9-$E$3-2)&lt;3,"mittelfristig","langfristig")))</f>
        <v>Vergangenheit</v>
      </c>
      <c r="M8" s="23" t="str">
        <f>IF((M9-$E$3-2)&lt;-1,"Vergangenheit",IF((M9-$E$3-2)&lt;1,"kurzfristig",IF((M9-$E$3-2)&lt;3,"mittelfristig","langfristig")))</f>
        <v>Vergangenheit</v>
      </c>
      <c r="N8" s="23" t="str">
        <f>IF((N9-$E$3-2)&lt;-1,"Vergangenheit",IF((N9-$E$3-2)&lt;1,"kurzfristig",IF((N9-$E$3-2)&lt;3,"mittelfristig","langfristig")))</f>
        <v>Vergangenheit</v>
      </c>
      <c r="O8" s="23" t="str">
        <f>IF((O9-$E$3-2)&lt;-1,"Vergangenheit",IF((O9-$E$3-2)&lt;1,"kurzfristig",IF((O9-$E$3-2)&lt;3,"mittelfristig","langfristig")))</f>
        <v>kurzfristig</v>
      </c>
      <c r="P8" s="23" t="str">
        <f t="shared" ref="P8:Z8" si="1">IF((P9-$E$3-2)&lt;0,"Vergangenheit",IF((P9-$E$3-2)&lt;1,"kurzfristig",IF((P9-$E$3-2)&lt;3,"mittelfristig","langfristig")))</f>
        <v>mittelfristig</v>
      </c>
      <c r="Q8" s="23" t="str">
        <f t="shared" si="1"/>
        <v>langfristig</v>
      </c>
      <c r="R8" s="23" t="str">
        <f t="shared" si="1"/>
        <v>langfristig</v>
      </c>
      <c r="S8" s="23" t="str">
        <f t="shared" si="1"/>
        <v>langfristig</v>
      </c>
      <c r="T8" s="23" t="str">
        <f t="shared" si="1"/>
        <v>langfristig</v>
      </c>
      <c r="U8" s="23" t="str">
        <f t="shared" si="1"/>
        <v>langfristig</v>
      </c>
      <c r="V8" s="23" t="str">
        <f t="shared" si="1"/>
        <v>langfristig</v>
      </c>
      <c r="W8" s="23" t="str">
        <f t="shared" si="1"/>
        <v>langfristig</v>
      </c>
      <c r="X8" s="23" t="str">
        <f t="shared" si="1"/>
        <v>langfristig</v>
      </c>
      <c r="Y8" s="23" t="str">
        <f t="shared" si="1"/>
        <v>langfristig</v>
      </c>
      <c r="Z8" s="24" t="str">
        <f t="shared" si="1"/>
        <v>langfristig</v>
      </c>
      <c r="AA8" s="21"/>
      <c r="AB8" s="21"/>
      <c r="AC8" s="21"/>
    </row>
    <row r="9" spans="1:29" ht="24" customHeight="1">
      <c r="B9" s="3"/>
      <c r="C9" s="4"/>
      <c r="D9" s="310"/>
      <c r="E9" s="310"/>
      <c r="F9" s="310"/>
      <c r="G9" s="310"/>
      <c r="H9" s="25" t="s">
        <v>13</v>
      </c>
      <c r="I9" s="26">
        <f>G13</f>
        <v>2017</v>
      </c>
      <c r="J9" s="27">
        <f>I9+3</f>
        <v>2020</v>
      </c>
      <c r="K9" s="28">
        <v>2020</v>
      </c>
      <c r="L9" s="27">
        <f>ODD(K9)+1</f>
        <v>2022</v>
      </c>
      <c r="M9" s="27">
        <f t="shared" ref="M9:Z9" si="2">L9+2</f>
        <v>2024</v>
      </c>
      <c r="N9" s="27">
        <f t="shared" si="2"/>
        <v>2026</v>
      </c>
      <c r="O9" s="27">
        <f t="shared" si="2"/>
        <v>2028</v>
      </c>
      <c r="P9" s="27">
        <f t="shared" si="2"/>
        <v>2030</v>
      </c>
      <c r="Q9" s="27">
        <f t="shared" si="2"/>
        <v>2032</v>
      </c>
      <c r="R9" s="27">
        <f t="shared" si="2"/>
        <v>2034</v>
      </c>
      <c r="S9" s="27">
        <f t="shared" si="2"/>
        <v>2036</v>
      </c>
      <c r="T9" s="27">
        <f t="shared" si="2"/>
        <v>2038</v>
      </c>
      <c r="U9" s="27">
        <f t="shared" si="2"/>
        <v>2040</v>
      </c>
      <c r="V9" s="27">
        <f t="shared" si="2"/>
        <v>2042</v>
      </c>
      <c r="W9" s="27">
        <f t="shared" si="2"/>
        <v>2044</v>
      </c>
      <c r="X9" s="27">
        <f t="shared" si="2"/>
        <v>2046</v>
      </c>
      <c r="Y9" s="27">
        <f t="shared" si="2"/>
        <v>2048</v>
      </c>
      <c r="Z9" s="29">
        <f t="shared" si="2"/>
        <v>2050</v>
      </c>
      <c r="AA9" s="21"/>
      <c r="AB9" s="21"/>
      <c r="AC9" s="21"/>
    </row>
    <row r="10" spans="1:29" ht="24" customHeight="1">
      <c r="B10" s="3"/>
      <c r="C10" s="4"/>
      <c r="D10" s="311" t="s">
        <v>14</v>
      </c>
      <c r="E10" s="311"/>
      <c r="F10" s="311"/>
      <c r="G10" s="30"/>
      <c r="H10" s="31" t="s">
        <v>15</v>
      </c>
      <c r="I10" s="32">
        <f t="shared" ref="I10:Z10" si="3">IF(I27=0,"",I27)</f>
        <v>150</v>
      </c>
      <c r="J10" s="33">
        <f t="shared" si="3"/>
        <v>150</v>
      </c>
      <c r="K10" s="33">
        <f t="shared" si="3"/>
        <v>3200</v>
      </c>
      <c r="L10" s="33">
        <f t="shared" si="3"/>
        <v>12750</v>
      </c>
      <c r="M10" s="33">
        <f t="shared" si="3"/>
        <v>12750</v>
      </c>
      <c r="N10" s="33">
        <f t="shared" si="3"/>
        <v>12750</v>
      </c>
      <c r="O10" s="33">
        <f t="shared" si="3"/>
        <v>12750</v>
      </c>
      <c r="P10" s="33">
        <f t="shared" si="3"/>
        <v>12750</v>
      </c>
      <c r="Q10" s="33">
        <f t="shared" si="3"/>
        <v>12750</v>
      </c>
      <c r="R10" s="33">
        <f t="shared" si="3"/>
        <v>12750</v>
      </c>
      <c r="S10" s="33">
        <f t="shared" si="3"/>
        <v>12750</v>
      </c>
      <c r="T10" s="33">
        <f t="shared" si="3"/>
        <v>12750</v>
      </c>
      <c r="U10" s="33">
        <f t="shared" si="3"/>
        <v>12750</v>
      </c>
      <c r="V10" s="33">
        <f t="shared" si="3"/>
        <v>12750</v>
      </c>
      <c r="W10" s="33">
        <f t="shared" si="3"/>
        <v>12750</v>
      </c>
      <c r="X10" s="33">
        <f t="shared" si="3"/>
        <v>12750</v>
      </c>
      <c r="Y10" s="33">
        <f t="shared" si="3"/>
        <v>12750</v>
      </c>
      <c r="Z10" s="34">
        <f t="shared" si="3"/>
        <v>12750</v>
      </c>
      <c r="AA10" s="21"/>
      <c r="AB10" s="21"/>
      <c r="AC10" s="21"/>
    </row>
    <row r="11" spans="1:29" ht="24" customHeight="1">
      <c r="B11" s="3"/>
      <c r="C11" s="4"/>
      <c r="D11" s="312" t="s">
        <v>16</v>
      </c>
      <c r="E11" s="312"/>
      <c r="F11" s="312"/>
      <c r="G11" s="35">
        <v>0.4</v>
      </c>
      <c r="H11" s="31" t="s">
        <v>17</v>
      </c>
      <c r="I11" s="32" t="str">
        <f t="shared" ref="I11:O11" si="4">IF(I65=0,"",I65)</f>
        <v/>
      </c>
      <c r="J11" s="33" t="str">
        <f t="shared" si="4"/>
        <v/>
      </c>
      <c r="K11" s="33">
        <f t="shared" si="4"/>
        <v>9350</v>
      </c>
      <c r="L11" s="33">
        <f t="shared" si="4"/>
        <v>40850</v>
      </c>
      <c r="M11" s="33">
        <f t="shared" si="4"/>
        <v>45750</v>
      </c>
      <c r="N11" s="33">
        <f t="shared" si="4"/>
        <v>57450</v>
      </c>
      <c r="O11" s="33">
        <f t="shared" si="4"/>
        <v>57450</v>
      </c>
      <c r="P11" s="33">
        <f t="shared" ref="P11:Z11" si="5">IF(P65=0,"",P65)</f>
        <v>57450</v>
      </c>
      <c r="Q11" s="33">
        <f t="shared" si="5"/>
        <v>57450</v>
      </c>
      <c r="R11" s="33">
        <f t="shared" si="5"/>
        <v>57450</v>
      </c>
      <c r="S11" s="33">
        <f t="shared" si="5"/>
        <v>57450</v>
      </c>
      <c r="T11" s="33">
        <f t="shared" si="5"/>
        <v>57450</v>
      </c>
      <c r="U11" s="33">
        <f t="shared" si="5"/>
        <v>57450</v>
      </c>
      <c r="V11" s="33">
        <f t="shared" si="5"/>
        <v>57450</v>
      </c>
      <c r="W11" s="33">
        <f t="shared" si="5"/>
        <v>57450</v>
      </c>
      <c r="X11" s="33">
        <f t="shared" si="5"/>
        <v>57450</v>
      </c>
      <c r="Y11" s="33">
        <f t="shared" si="5"/>
        <v>57450</v>
      </c>
      <c r="Z11" s="34">
        <f t="shared" si="5"/>
        <v>57450</v>
      </c>
      <c r="AA11" s="21"/>
      <c r="AB11" s="21"/>
      <c r="AC11" s="21"/>
    </row>
    <row r="12" spans="1:29" ht="24" customHeight="1">
      <c r="B12" s="3"/>
      <c r="C12" s="4"/>
      <c r="D12" s="313" t="s">
        <v>18</v>
      </c>
      <c r="E12" s="313"/>
      <c r="F12" s="313"/>
      <c r="G12" s="36">
        <v>0.8</v>
      </c>
      <c r="H12" s="31" t="s">
        <v>19</v>
      </c>
      <c r="I12" s="32" t="str">
        <f t="shared" ref="I12:O12" si="6">IF(I101=0,"",I101)</f>
        <v/>
      </c>
      <c r="J12" s="33" t="str">
        <f t="shared" si="6"/>
        <v/>
      </c>
      <c r="K12" s="33">
        <f t="shared" si="6"/>
        <v>350</v>
      </c>
      <c r="L12" s="33">
        <f t="shared" si="6"/>
        <v>4000</v>
      </c>
      <c r="M12" s="33">
        <f t="shared" si="6"/>
        <v>5300</v>
      </c>
      <c r="N12" s="33">
        <f t="shared" si="6"/>
        <v>5300</v>
      </c>
      <c r="O12" s="33">
        <f t="shared" si="6"/>
        <v>5300</v>
      </c>
      <c r="P12" s="33">
        <f t="shared" ref="P12:Z12" si="7">IF(P101=0,"",P101)</f>
        <v>5300</v>
      </c>
      <c r="Q12" s="33">
        <f t="shared" si="7"/>
        <v>5300</v>
      </c>
      <c r="R12" s="33">
        <f t="shared" si="7"/>
        <v>5300</v>
      </c>
      <c r="S12" s="33">
        <f t="shared" si="7"/>
        <v>5300</v>
      </c>
      <c r="T12" s="33">
        <f t="shared" si="7"/>
        <v>5300</v>
      </c>
      <c r="U12" s="33">
        <f t="shared" si="7"/>
        <v>5300</v>
      </c>
      <c r="V12" s="33">
        <f t="shared" si="7"/>
        <v>5300</v>
      </c>
      <c r="W12" s="33">
        <f t="shared" si="7"/>
        <v>5300</v>
      </c>
      <c r="X12" s="33">
        <f t="shared" si="7"/>
        <v>5300</v>
      </c>
      <c r="Y12" s="33">
        <f t="shared" si="7"/>
        <v>5300</v>
      </c>
      <c r="Z12" s="34">
        <f t="shared" si="7"/>
        <v>5300</v>
      </c>
      <c r="AA12" s="21"/>
      <c r="AB12" s="21"/>
      <c r="AC12" s="21"/>
    </row>
    <row r="13" spans="1:29" ht="24" customHeight="1">
      <c r="B13" s="3"/>
      <c r="C13" s="4"/>
      <c r="D13" s="314" t="s">
        <v>20</v>
      </c>
      <c r="E13" s="314"/>
      <c r="F13" s="314"/>
      <c r="G13" s="37">
        <f>K9-3</f>
        <v>2017</v>
      </c>
      <c r="H13" s="31" t="s">
        <v>21</v>
      </c>
      <c r="I13" s="32" t="str">
        <f t="shared" ref="I13:O13" si="8">IF(I137=0,"",I137)</f>
        <v/>
      </c>
      <c r="J13" s="33" t="str">
        <f t="shared" si="8"/>
        <v/>
      </c>
      <c r="K13" s="33" t="str">
        <f t="shared" si="8"/>
        <v/>
      </c>
      <c r="L13" s="33" t="str">
        <f t="shared" si="8"/>
        <v/>
      </c>
      <c r="M13" s="33" t="str">
        <f t="shared" si="8"/>
        <v/>
      </c>
      <c r="N13" s="33" t="str">
        <f t="shared" si="8"/>
        <v/>
      </c>
      <c r="O13" s="33" t="str">
        <f t="shared" si="8"/>
        <v/>
      </c>
      <c r="P13" s="33" t="str">
        <f t="shared" ref="P13:Z13" si="9">IF(P137=0,"",P137)</f>
        <v/>
      </c>
      <c r="Q13" s="33" t="str">
        <f t="shared" si="9"/>
        <v/>
      </c>
      <c r="R13" s="33" t="str">
        <f t="shared" si="9"/>
        <v/>
      </c>
      <c r="S13" s="33" t="str">
        <f t="shared" si="9"/>
        <v/>
      </c>
      <c r="T13" s="33" t="str">
        <f t="shared" si="9"/>
        <v/>
      </c>
      <c r="U13" s="33" t="str">
        <f t="shared" si="9"/>
        <v/>
      </c>
      <c r="V13" s="33" t="str">
        <f t="shared" si="9"/>
        <v/>
      </c>
      <c r="W13" s="33" t="str">
        <f t="shared" si="9"/>
        <v/>
      </c>
      <c r="X13" s="33" t="str">
        <f t="shared" si="9"/>
        <v/>
      </c>
      <c r="Y13" s="33" t="str">
        <f t="shared" si="9"/>
        <v/>
      </c>
      <c r="Z13" s="34" t="str">
        <f t="shared" si="9"/>
        <v/>
      </c>
      <c r="AA13" s="21"/>
      <c r="AB13" s="21"/>
      <c r="AC13" s="21"/>
    </row>
    <row r="14" spans="1:29" ht="24" customHeight="1">
      <c r="B14" s="3"/>
      <c r="C14" s="4"/>
      <c r="D14" s="38" t="s">
        <v>22</v>
      </c>
      <c r="E14" s="38"/>
      <c r="F14" s="38"/>
      <c r="G14" s="39"/>
      <c r="H14" s="31" t="s">
        <v>23</v>
      </c>
      <c r="I14" s="32" t="str">
        <f t="shared" ref="I14:O14" si="10">IF(I173=0,"",I173)</f>
        <v/>
      </c>
      <c r="J14" s="33" t="str">
        <f t="shared" si="10"/>
        <v/>
      </c>
      <c r="K14" s="33" t="str">
        <f t="shared" si="10"/>
        <v/>
      </c>
      <c r="L14" s="33" t="str">
        <f t="shared" si="10"/>
        <v/>
      </c>
      <c r="M14" s="33" t="str">
        <f t="shared" si="10"/>
        <v/>
      </c>
      <c r="N14" s="33" t="str">
        <f t="shared" si="10"/>
        <v/>
      </c>
      <c r="O14" s="33" t="str">
        <f t="shared" si="10"/>
        <v/>
      </c>
      <c r="P14" s="33" t="str">
        <f t="shared" ref="P14:Z14" si="11">IF(P173=0,"",P173)</f>
        <v/>
      </c>
      <c r="Q14" s="33" t="str">
        <f t="shared" si="11"/>
        <v/>
      </c>
      <c r="R14" s="33" t="str">
        <f t="shared" si="11"/>
        <v/>
      </c>
      <c r="S14" s="33" t="str">
        <f t="shared" si="11"/>
        <v/>
      </c>
      <c r="T14" s="33" t="str">
        <f t="shared" si="11"/>
        <v/>
      </c>
      <c r="U14" s="33" t="str">
        <f t="shared" si="11"/>
        <v/>
      </c>
      <c r="V14" s="33" t="str">
        <f t="shared" si="11"/>
        <v/>
      </c>
      <c r="W14" s="33" t="str">
        <f t="shared" si="11"/>
        <v/>
      </c>
      <c r="X14" s="33" t="str">
        <f t="shared" si="11"/>
        <v/>
      </c>
      <c r="Y14" s="33" t="str">
        <f t="shared" si="11"/>
        <v/>
      </c>
      <c r="Z14" s="34" t="str">
        <f t="shared" si="11"/>
        <v/>
      </c>
      <c r="AA14" s="21"/>
      <c r="AB14" s="21"/>
      <c r="AC14" s="21"/>
    </row>
    <row r="15" spans="1:29" ht="24" customHeight="1">
      <c r="B15" s="3"/>
      <c r="C15" s="4"/>
      <c r="D15" s="315" t="s">
        <v>24</v>
      </c>
      <c r="E15" s="315"/>
      <c r="F15" s="315"/>
      <c r="G15" s="40">
        <f>'CO2-Schulbilanz'!E8</f>
        <v>250423.47499999998</v>
      </c>
      <c r="H15" s="31" t="s">
        <v>25</v>
      </c>
      <c r="I15" s="32" t="str">
        <f t="shared" ref="I15:O15" si="12">IF(I209=0,"",I209)</f>
        <v/>
      </c>
      <c r="J15" s="33" t="str">
        <f t="shared" si="12"/>
        <v/>
      </c>
      <c r="K15" s="33" t="str">
        <f t="shared" si="12"/>
        <v/>
      </c>
      <c r="L15" s="33">
        <f t="shared" si="12"/>
        <v>1000</v>
      </c>
      <c r="M15" s="33">
        <f t="shared" si="12"/>
        <v>4500</v>
      </c>
      <c r="N15" s="33">
        <f t="shared" si="12"/>
        <v>4500</v>
      </c>
      <c r="O15" s="33">
        <f t="shared" si="12"/>
        <v>4500</v>
      </c>
      <c r="P15" s="33">
        <f t="shared" ref="P15:Z15" si="13">IF(P209=0,"",P209)</f>
        <v>4500</v>
      </c>
      <c r="Q15" s="33">
        <f t="shared" si="13"/>
        <v>4500</v>
      </c>
      <c r="R15" s="33">
        <f t="shared" si="13"/>
        <v>4500</v>
      </c>
      <c r="S15" s="33">
        <f t="shared" si="13"/>
        <v>4500</v>
      </c>
      <c r="T15" s="33">
        <f t="shared" si="13"/>
        <v>4500</v>
      </c>
      <c r="U15" s="33">
        <f t="shared" si="13"/>
        <v>4500</v>
      </c>
      <c r="V15" s="33">
        <f t="shared" si="13"/>
        <v>4500</v>
      </c>
      <c r="W15" s="33">
        <f t="shared" si="13"/>
        <v>4500</v>
      </c>
      <c r="X15" s="33">
        <f t="shared" si="13"/>
        <v>4500</v>
      </c>
      <c r="Y15" s="33">
        <f t="shared" si="13"/>
        <v>4500</v>
      </c>
      <c r="Z15" s="34">
        <f t="shared" si="13"/>
        <v>4500</v>
      </c>
      <c r="AA15" s="21"/>
      <c r="AB15" s="21"/>
      <c r="AC15" s="21"/>
    </row>
    <row r="16" spans="1:29" ht="24" customHeight="1">
      <c r="B16" s="3"/>
      <c r="C16" s="4"/>
      <c r="D16" s="316" t="s">
        <v>26</v>
      </c>
      <c r="E16" s="316"/>
      <c r="F16" s="316"/>
      <c r="G16" s="41">
        <f>G13</f>
        <v>2017</v>
      </c>
      <c r="H16" s="42" t="s">
        <v>27</v>
      </c>
      <c r="I16" s="43" t="str">
        <f t="shared" ref="I16:O16" si="14">IF(I245=0,"",I245)</f>
        <v/>
      </c>
      <c r="J16" s="44" t="str">
        <f t="shared" si="14"/>
        <v/>
      </c>
      <c r="K16" s="44" t="str">
        <f t="shared" si="14"/>
        <v/>
      </c>
      <c r="L16" s="44" t="str">
        <f t="shared" si="14"/>
        <v/>
      </c>
      <c r="M16" s="44" t="str">
        <f t="shared" si="14"/>
        <v/>
      </c>
      <c r="N16" s="44" t="str">
        <f t="shared" si="14"/>
        <v/>
      </c>
      <c r="O16" s="44" t="str">
        <f t="shared" si="14"/>
        <v/>
      </c>
      <c r="P16" s="44" t="str">
        <f t="shared" ref="P16:Z16" si="15">IF(P245=0,"",P245)</f>
        <v/>
      </c>
      <c r="Q16" s="44" t="str">
        <f t="shared" si="15"/>
        <v/>
      </c>
      <c r="R16" s="44" t="str">
        <f t="shared" si="15"/>
        <v/>
      </c>
      <c r="S16" s="44" t="str">
        <f t="shared" si="15"/>
        <v/>
      </c>
      <c r="T16" s="44" t="str">
        <f t="shared" si="15"/>
        <v/>
      </c>
      <c r="U16" s="44" t="str">
        <f t="shared" si="15"/>
        <v/>
      </c>
      <c r="V16" s="44" t="str">
        <f t="shared" si="15"/>
        <v/>
      </c>
      <c r="W16" s="44" t="str">
        <f t="shared" si="15"/>
        <v/>
      </c>
      <c r="X16" s="44" t="str">
        <f t="shared" si="15"/>
        <v/>
      </c>
      <c r="Y16" s="44" t="str">
        <f t="shared" si="15"/>
        <v/>
      </c>
      <c r="Z16" s="45" t="str">
        <f t="shared" si="15"/>
        <v/>
      </c>
      <c r="AA16" s="21"/>
      <c r="AB16" s="21"/>
      <c r="AC16" s="21"/>
    </row>
    <row r="17" spans="2:29" ht="24" customHeight="1">
      <c r="B17" s="3"/>
      <c r="C17" s="4"/>
      <c r="D17" s="46" t="s">
        <v>8</v>
      </c>
      <c r="E17" s="46"/>
      <c r="F17" s="46"/>
      <c r="G17" s="47"/>
      <c r="H17" s="317" t="s">
        <v>28</v>
      </c>
      <c r="I17" s="48">
        <f t="shared" ref="I17:Z17" si="16">-SUM(I10:I16)</f>
        <v>-150</v>
      </c>
      <c r="J17" s="49">
        <f t="shared" si="16"/>
        <v>-150</v>
      </c>
      <c r="K17" s="49">
        <f t="shared" si="16"/>
        <v>-12900</v>
      </c>
      <c r="L17" s="49">
        <f t="shared" si="16"/>
        <v>-58600</v>
      </c>
      <c r="M17" s="49">
        <f t="shared" si="16"/>
        <v>-68300</v>
      </c>
      <c r="N17" s="49">
        <f t="shared" si="16"/>
        <v>-80000</v>
      </c>
      <c r="O17" s="49">
        <f t="shared" si="16"/>
        <v>-80000</v>
      </c>
      <c r="P17" s="49">
        <f t="shared" si="16"/>
        <v>-80000</v>
      </c>
      <c r="Q17" s="49">
        <f t="shared" si="16"/>
        <v>-80000</v>
      </c>
      <c r="R17" s="49">
        <f t="shared" si="16"/>
        <v>-80000</v>
      </c>
      <c r="S17" s="49">
        <f t="shared" si="16"/>
        <v>-80000</v>
      </c>
      <c r="T17" s="49">
        <f t="shared" si="16"/>
        <v>-80000</v>
      </c>
      <c r="U17" s="49">
        <f t="shared" si="16"/>
        <v>-80000</v>
      </c>
      <c r="V17" s="49">
        <f t="shared" si="16"/>
        <v>-80000</v>
      </c>
      <c r="W17" s="49">
        <f t="shared" si="16"/>
        <v>-80000</v>
      </c>
      <c r="X17" s="49">
        <f t="shared" si="16"/>
        <v>-80000</v>
      </c>
      <c r="Y17" s="49">
        <f t="shared" si="16"/>
        <v>-80000</v>
      </c>
      <c r="Z17" s="50">
        <f t="shared" si="16"/>
        <v>-80000</v>
      </c>
      <c r="AA17" s="21"/>
      <c r="AB17" s="21"/>
      <c r="AC17" s="21"/>
    </row>
    <row r="18" spans="2:29" ht="24" customHeight="1">
      <c r="B18" s="3"/>
      <c r="C18" s="4"/>
      <c r="D18" s="310" t="s">
        <v>29</v>
      </c>
      <c r="E18" s="310"/>
      <c r="F18" s="310"/>
      <c r="G18" s="310"/>
      <c r="H18" s="317"/>
      <c r="I18" s="51">
        <f t="shared" ref="I18:Z18" si="17">I17/$G$15</f>
        <v>-5.989853786670759E-4</v>
      </c>
      <c r="J18" s="52">
        <f t="shared" si="17"/>
        <v>-5.989853786670759E-4</v>
      </c>
      <c r="K18" s="52">
        <f t="shared" si="17"/>
        <v>-5.151274256536853E-2</v>
      </c>
      <c r="L18" s="52">
        <f t="shared" si="17"/>
        <v>-0.23400362126593766</v>
      </c>
      <c r="M18" s="52">
        <f t="shared" si="17"/>
        <v>-0.27273800908640855</v>
      </c>
      <c r="N18" s="52">
        <f t="shared" si="17"/>
        <v>-0.31945886862244049</v>
      </c>
      <c r="O18" s="52">
        <f t="shared" si="17"/>
        <v>-0.31945886862244049</v>
      </c>
      <c r="P18" s="52">
        <f t="shared" si="17"/>
        <v>-0.31945886862244049</v>
      </c>
      <c r="Q18" s="52">
        <f t="shared" si="17"/>
        <v>-0.31945886862244049</v>
      </c>
      <c r="R18" s="52">
        <f t="shared" si="17"/>
        <v>-0.31945886862244049</v>
      </c>
      <c r="S18" s="52">
        <f t="shared" si="17"/>
        <v>-0.31945886862244049</v>
      </c>
      <c r="T18" s="52">
        <f t="shared" si="17"/>
        <v>-0.31945886862244049</v>
      </c>
      <c r="U18" s="52">
        <f t="shared" si="17"/>
        <v>-0.31945886862244049</v>
      </c>
      <c r="V18" s="52">
        <f t="shared" si="17"/>
        <v>-0.31945886862244049</v>
      </c>
      <c r="W18" s="52">
        <f t="shared" si="17"/>
        <v>-0.31945886862244049</v>
      </c>
      <c r="X18" s="52">
        <f t="shared" si="17"/>
        <v>-0.31945886862244049</v>
      </c>
      <c r="Y18" s="52">
        <f t="shared" si="17"/>
        <v>-0.31945886862244049</v>
      </c>
      <c r="Z18" s="53">
        <f t="shared" si="17"/>
        <v>-0.31945886862244049</v>
      </c>
      <c r="AA18" s="21"/>
      <c r="AB18" s="21"/>
      <c r="AC18" s="21"/>
    </row>
    <row r="19" spans="2:29" ht="24" customHeight="1">
      <c r="B19" s="3"/>
      <c r="C19" s="4"/>
      <c r="D19" s="310"/>
      <c r="E19" s="310"/>
      <c r="F19" s="310"/>
      <c r="G19" s="310"/>
      <c r="H19" s="317" t="s">
        <v>30</v>
      </c>
      <c r="I19" s="48" t="e">
        <f>HLOOKUP(I9,'CO2-Schulbilanz'!$F$6:$AV$13,7,0)</f>
        <v>#N/A</v>
      </c>
      <c r="J19" s="49">
        <f>HLOOKUP(J9,'CO2-Schulbilanz'!$F$6:$AV$13,7,0)</f>
        <v>-27847.044924708665</v>
      </c>
      <c r="K19" s="49">
        <f>HLOOKUP(K9,'CO2-Schulbilanz'!$F$6:$AV$13,7,0)</f>
        <v>-27847.044924708665</v>
      </c>
      <c r="L19" s="49">
        <f>HLOOKUP(L9,'CO2-Schulbilanz'!$F$6:$AV$13,7,0)</f>
        <v>-44669.328783321776</v>
      </c>
      <c r="M19" s="49">
        <f>HLOOKUP(M9,'CO2-Schulbilanz'!$F$6:$AV$13,7,0)</f>
        <v>-60220.187657159899</v>
      </c>
      <c r="N19" s="49">
        <f>HLOOKUP(N9,'CO2-Schulbilanz'!$F$6:$AV$13,7,0)</f>
        <v>-74595.715602505516</v>
      </c>
      <c r="O19" s="49">
        <f>HLOOKUP(O9,'CO2-Schulbilanz'!$F$6:$AV$13,7,0)</f>
        <v>-87884.743905313837</v>
      </c>
      <c r="P19" s="49">
        <f>HLOOKUP(P9,'CO2-Schulbilanz'!$F$6:$AV$13,7,0)</f>
        <v>-100169.38999999993</v>
      </c>
      <c r="Q19" s="49">
        <f>HLOOKUP(Q9,'CO2-Schulbilanz'!$F$6:$AV$13,7,0)</f>
        <v>-115802.05641861696</v>
      </c>
      <c r="R19" s="49">
        <f>HLOOKUP(R9,'CO2-Schulbilanz'!$F$6:$AV$13,7,0)</f>
        <v>-129808.27614624549</v>
      </c>
      <c r="S19" s="49">
        <f>HLOOKUP(S9,'CO2-Schulbilanz'!$F$6:$AV$13,7,0)</f>
        <v>-142357.26720160287</v>
      </c>
      <c r="T19" s="49">
        <f>HLOOKUP(T9,'CO2-Schulbilanz'!$F$6:$AV$13,7,0)</f>
        <v>-153600.64190011634</v>
      </c>
      <c r="U19" s="49">
        <f>HLOOKUP(U9,'CO2-Schulbilanz'!$F$6:$AV$13,7,0)</f>
        <v>-163674.23857840907</v>
      </c>
      <c r="V19" s="49">
        <f>HLOOKUP(V9,'CO2-Schulbilanz'!$F$6:$AV$13,7,0)</f>
        <v>-172699.76274334922</v>
      </c>
      <c r="W19" s="49">
        <f>HLOOKUP(W9,'CO2-Schulbilanz'!$F$6:$AV$13,7,0)</f>
        <v>-180786.2574734246</v>
      </c>
      <c r="X19" s="49">
        <f>HLOOKUP(X9,'CO2-Schulbilanz'!$F$6:$AV$13,7,0)</f>
        <v>-188031.42083729338</v>
      </c>
      <c r="Y19" s="49">
        <f>HLOOKUP(Y9,'CO2-Schulbilanz'!$F$6:$AV$13,7,0)</f>
        <v>-194522.78624607995</v>
      </c>
      <c r="Z19" s="50">
        <f>HLOOKUP(Z9,'CO2-Schulbilanz'!$F$6:$AV$13,7,0)</f>
        <v>-200338.77999999997</v>
      </c>
      <c r="AA19" s="21"/>
      <c r="AB19" s="21"/>
      <c r="AC19" s="21"/>
    </row>
    <row r="20" spans="2:29" ht="24" customHeight="1">
      <c r="B20" s="3"/>
      <c r="C20" s="4"/>
      <c r="D20" s="310"/>
      <c r="E20" s="310"/>
      <c r="F20" s="310"/>
      <c r="G20" s="310"/>
      <c r="H20" s="317"/>
      <c r="I20" s="51" t="e">
        <f t="shared" ref="I20:Z20" si="18">I19/$G$15</f>
        <v>#N/A</v>
      </c>
      <c r="J20" s="52">
        <f t="shared" si="18"/>
        <v>-0.11119981832657129</v>
      </c>
      <c r="K20" s="52">
        <f t="shared" si="18"/>
        <v>-0.11119981832657129</v>
      </c>
      <c r="L20" s="52">
        <f t="shared" si="18"/>
        <v>-0.17837516544054738</v>
      </c>
      <c r="M20" s="52">
        <f t="shared" si="18"/>
        <v>-0.24047341271484193</v>
      </c>
      <c r="N20" s="52">
        <f t="shared" si="18"/>
        <v>-0.29787828638072178</v>
      </c>
      <c r="O20" s="52">
        <f t="shared" si="18"/>
        <v>-0.35094451071455601</v>
      </c>
      <c r="P20" s="52">
        <f t="shared" si="18"/>
        <v>-0.39999999999999974</v>
      </c>
      <c r="Q20" s="52">
        <f t="shared" si="18"/>
        <v>-0.46242492409554248</v>
      </c>
      <c r="R20" s="52">
        <f t="shared" si="18"/>
        <v>-0.51835506294386147</v>
      </c>
      <c r="S20" s="52">
        <f t="shared" si="18"/>
        <v>-0.56846614400508133</v>
      </c>
      <c r="T20" s="52">
        <f t="shared" si="18"/>
        <v>-0.61336359101364746</v>
      </c>
      <c r="U20" s="52">
        <f t="shared" si="18"/>
        <v>-0.65358983848622454</v>
      </c>
      <c r="V20" s="52">
        <f t="shared" si="18"/>
        <v>-0.68963088521692795</v>
      </c>
      <c r="W20" s="52">
        <f t="shared" si="18"/>
        <v>-0.72192216593681813</v>
      </c>
      <c r="X20" s="52">
        <f t="shared" si="18"/>
        <v>-0.7508538120768965</v>
      </c>
      <c r="Y20" s="52">
        <f t="shared" si="18"/>
        <v>-0.7767753651932191</v>
      </c>
      <c r="Z20" s="53">
        <f t="shared" si="18"/>
        <v>-0.79999999999999993</v>
      </c>
      <c r="AA20" s="21"/>
      <c r="AB20" s="21"/>
      <c r="AC20" s="21"/>
    </row>
    <row r="21" spans="2:29" ht="9" customHeight="1">
      <c r="B21" s="3"/>
      <c r="C21" s="4"/>
      <c r="G21" s="3"/>
      <c r="H21" s="3"/>
      <c r="I21" s="3"/>
      <c r="J21" s="3"/>
      <c r="K21" s="54"/>
    </row>
    <row r="22" spans="2:29" ht="9" customHeight="1">
      <c r="B22" s="3"/>
      <c r="C22" s="4"/>
      <c r="D22" s="55"/>
      <c r="E22" s="55"/>
      <c r="F22" s="55"/>
      <c r="G22" s="55"/>
      <c r="H22" s="55"/>
      <c r="I22" s="55"/>
      <c r="J22" s="55"/>
      <c r="K22" s="55"/>
    </row>
    <row r="23" spans="2:29" ht="31.5" customHeight="1">
      <c r="B23" s="3"/>
      <c r="C23" s="56"/>
      <c r="D23" s="57" t="s">
        <v>31</v>
      </c>
      <c r="E23" s="58"/>
      <c r="F23" s="58"/>
      <c r="G23" s="58"/>
      <c r="H23" s="58"/>
      <c r="I23" s="58"/>
      <c r="J23" s="58"/>
      <c r="K23" s="58"/>
      <c r="L23" s="58"/>
      <c r="M23" s="58"/>
      <c r="N23" s="58"/>
      <c r="O23" s="58"/>
      <c r="P23" s="58"/>
      <c r="Q23" s="58"/>
      <c r="R23" s="58"/>
      <c r="S23" s="58"/>
      <c r="T23" s="58"/>
      <c r="U23" s="58"/>
      <c r="V23" s="58"/>
      <c r="W23" s="58"/>
      <c r="X23" s="58"/>
      <c r="Y23" s="58"/>
      <c r="Z23" s="58"/>
    </row>
    <row r="24" spans="2:29" ht="21" customHeight="1">
      <c r="B24" s="3"/>
      <c r="C24" s="59"/>
      <c r="D24" s="60" t="s">
        <v>32</v>
      </c>
      <c r="E24" s="61"/>
      <c r="F24" s="61"/>
      <c r="G24" s="61"/>
      <c r="H24" s="61"/>
      <c r="I24" s="61"/>
      <c r="J24" s="61"/>
      <c r="K24" s="61"/>
      <c r="L24" s="61"/>
      <c r="M24" s="61"/>
      <c r="N24" s="61"/>
      <c r="O24" s="61"/>
      <c r="P24" s="61"/>
      <c r="Q24" s="61"/>
      <c r="R24" s="61"/>
      <c r="S24" s="61"/>
      <c r="T24" s="61"/>
      <c r="U24" s="61"/>
      <c r="V24" s="61"/>
      <c r="W24" s="61"/>
      <c r="X24" s="61"/>
      <c r="Y24" s="61"/>
      <c r="Z24" s="61"/>
    </row>
    <row r="25" spans="2:29" ht="33" customHeight="1">
      <c r="B25" s="3"/>
      <c r="C25" s="302" t="s">
        <v>33</v>
      </c>
      <c r="D25" s="302" t="s">
        <v>34</v>
      </c>
      <c r="E25" s="302" t="s">
        <v>35</v>
      </c>
      <c r="F25" s="302" t="s">
        <v>36</v>
      </c>
      <c r="G25" s="302" t="s">
        <v>37</v>
      </c>
      <c r="H25" s="309" t="s">
        <v>38</v>
      </c>
      <c r="I25" s="62" t="str">
        <f t="shared" ref="I25:Z25" si="19">IF(I$8="kurzfristig","Ziele CO2 &amp; Kompetenzen","")</f>
        <v/>
      </c>
      <c r="J25" s="63" t="str">
        <f t="shared" si="19"/>
        <v/>
      </c>
      <c r="K25" s="62" t="str">
        <f t="shared" si="19"/>
        <v/>
      </c>
      <c r="L25" s="63" t="str">
        <f t="shared" si="19"/>
        <v/>
      </c>
      <c r="M25" s="63" t="str">
        <f t="shared" si="19"/>
        <v/>
      </c>
      <c r="N25" s="63" t="str">
        <f t="shared" si="19"/>
        <v/>
      </c>
      <c r="O25" s="63" t="str">
        <f t="shared" si="19"/>
        <v>Ziele CO2 &amp; Kompetenzen</v>
      </c>
      <c r="P25" s="63" t="str">
        <f t="shared" si="19"/>
        <v/>
      </c>
      <c r="Q25" s="63" t="str">
        <f t="shared" si="19"/>
        <v/>
      </c>
      <c r="R25" s="63" t="str">
        <f t="shared" si="19"/>
        <v/>
      </c>
      <c r="S25" s="63" t="str">
        <f t="shared" si="19"/>
        <v/>
      </c>
      <c r="T25" s="63" t="str">
        <f t="shared" si="19"/>
        <v/>
      </c>
      <c r="U25" s="63" t="str">
        <f t="shared" si="19"/>
        <v/>
      </c>
      <c r="V25" s="63" t="str">
        <f t="shared" si="19"/>
        <v/>
      </c>
      <c r="W25" s="63" t="str">
        <f t="shared" si="19"/>
        <v/>
      </c>
      <c r="X25" s="63" t="str">
        <f t="shared" si="19"/>
        <v/>
      </c>
      <c r="Y25" s="63" t="str">
        <f t="shared" si="19"/>
        <v/>
      </c>
      <c r="Z25" s="63" t="str">
        <f t="shared" si="19"/>
        <v/>
      </c>
    </row>
    <row r="26" spans="2:29" ht="15.75" customHeight="1">
      <c r="B26" s="3"/>
      <c r="C26" s="302"/>
      <c r="D26" s="302"/>
      <c r="E26" s="302"/>
      <c r="F26" s="302"/>
      <c r="G26" s="302"/>
      <c r="H26" s="309"/>
      <c r="I26" s="64">
        <f>$I$9</f>
        <v>2017</v>
      </c>
      <c r="J26" s="64">
        <f>J$9</f>
        <v>2020</v>
      </c>
      <c r="K26" s="64">
        <f>K$9</f>
        <v>2020</v>
      </c>
      <c r="L26" s="64">
        <f>L$9</f>
        <v>2022</v>
      </c>
      <c r="M26" s="64">
        <f t="shared" ref="M26:Z26" si="20">L26+2</f>
        <v>2024</v>
      </c>
      <c r="N26" s="64">
        <f t="shared" si="20"/>
        <v>2026</v>
      </c>
      <c r="O26" s="64">
        <f t="shared" si="20"/>
        <v>2028</v>
      </c>
      <c r="P26" s="64">
        <f t="shared" si="20"/>
        <v>2030</v>
      </c>
      <c r="Q26" s="64">
        <f t="shared" si="20"/>
        <v>2032</v>
      </c>
      <c r="R26" s="64">
        <f t="shared" si="20"/>
        <v>2034</v>
      </c>
      <c r="S26" s="64">
        <f t="shared" si="20"/>
        <v>2036</v>
      </c>
      <c r="T26" s="64">
        <f t="shared" si="20"/>
        <v>2038</v>
      </c>
      <c r="U26" s="64">
        <f t="shared" si="20"/>
        <v>2040</v>
      </c>
      <c r="V26" s="64">
        <f t="shared" si="20"/>
        <v>2042</v>
      </c>
      <c r="W26" s="64">
        <f t="shared" si="20"/>
        <v>2044</v>
      </c>
      <c r="X26" s="64">
        <f t="shared" si="20"/>
        <v>2046</v>
      </c>
      <c r="Y26" s="64">
        <f t="shared" si="20"/>
        <v>2048</v>
      </c>
      <c r="Z26" s="64">
        <f t="shared" si="20"/>
        <v>2050</v>
      </c>
    </row>
    <row r="27" spans="2:29" ht="24.75" customHeight="1">
      <c r="B27" s="3"/>
      <c r="C27" s="65"/>
      <c r="D27" s="66"/>
      <c r="E27" s="67"/>
      <c r="F27" s="67"/>
      <c r="G27" s="67"/>
      <c r="H27" s="68" t="s">
        <v>39</v>
      </c>
      <c r="I27" s="69">
        <f t="shared" ref="I27:Z27" si="21">SUM(I28:I59)</f>
        <v>150</v>
      </c>
      <c r="J27" s="69">
        <f t="shared" si="21"/>
        <v>150</v>
      </c>
      <c r="K27" s="69">
        <f t="shared" si="21"/>
        <v>3200</v>
      </c>
      <c r="L27" s="69">
        <f t="shared" si="21"/>
        <v>12750</v>
      </c>
      <c r="M27" s="69">
        <f t="shared" si="21"/>
        <v>12750</v>
      </c>
      <c r="N27" s="69">
        <f t="shared" si="21"/>
        <v>12750</v>
      </c>
      <c r="O27" s="69">
        <f t="shared" si="21"/>
        <v>12750</v>
      </c>
      <c r="P27" s="69">
        <f t="shared" si="21"/>
        <v>12750</v>
      </c>
      <c r="Q27" s="69">
        <f t="shared" si="21"/>
        <v>12750</v>
      </c>
      <c r="R27" s="69">
        <f t="shared" si="21"/>
        <v>12750</v>
      </c>
      <c r="S27" s="69">
        <f t="shared" si="21"/>
        <v>12750</v>
      </c>
      <c r="T27" s="69">
        <f t="shared" si="21"/>
        <v>12750</v>
      </c>
      <c r="U27" s="69">
        <f t="shared" si="21"/>
        <v>12750</v>
      </c>
      <c r="V27" s="69">
        <f t="shared" si="21"/>
        <v>12750</v>
      </c>
      <c r="W27" s="69">
        <f t="shared" si="21"/>
        <v>12750</v>
      </c>
      <c r="X27" s="69">
        <f t="shared" si="21"/>
        <v>12750</v>
      </c>
      <c r="Y27" s="69">
        <f t="shared" si="21"/>
        <v>12750</v>
      </c>
      <c r="Z27" s="69">
        <f t="shared" si="21"/>
        <v>12750</v>
      </c>
    </row>
    <row r="28" spans="2:29" ht="29.25" customHeight="1">
      <c r="B28" s="3"/>
      <c r="C28" s="298" t="s">
        <v>40</v>
      </c>
      <c r="D28" s="299" t="s">
        <v>41</v>
      </c>
      <c r="E28" s="300">
        <v>2020</v>
      </c>
      <c r="F28" s="301" t="s">
        <v>1</v>
      </c>
      <c r="G28" s="300" t="s">
        <v>42</v>
      </c>
      <c r="H28" s="300" t="s">
        <v>43</v>
      </c>
      <c r="I28" s="70">
        <v>150</v>
      </c>
      <c r="J28" s="70">
        <f t="shared" ref="J28:J59" si="22">I28</f>
        <v>150</v>
      </c>
      <c r="K28" s="70">
        <f>ROUND(L28/4,-2)</f>
        <v>3200</v>
      </c>
      <c r="L28" s="70">
        <f>11250+1500</f>
        <v>12750</v>
      </c>
      <c r="M28" s="70">
        <f t="shared" ref="M28:Z28" si="23">L28</f>
        <v>12750</v>
      </c>
      <c r="N28" s="70">
        <f t="shared" si="23"/>
        <v>12750</v>
      </c>
      <c r="O28" s="70">
        <f t="shared" si="23"/>
        <v>12750</v>
      </c>
      <c r="P28" s="70">
        <f t="shared" si="23"/>
        <v>12750</v>
      </c>
      <c r="Q28" s="70">
        <f t="shared" si="23"/>
        <v>12750</v>
      </c>
      <c r="R28" s="70">
        <f t="shared" si="23"/>
        <v>12750</v>
      </c>
      <c r="S28" s="70">
        <f t="shared" si="23"/>
        <v>12750</v>
      </c>
      <c r="T28" s="70">
        <f t="shared" si="23"/>
        <v>12750</v>
      </c>
      <c r="U28" s="70">
        <f t="shared" si="23"/>
        <v>12750</v>
      </c>
      <c r="V28" s="70">
        <f t="shared" si="23"/>
        <v>12750</v>
      </c>
      <c r="W28" s="70">
        <f t="shared" si="23"/>
        <v>12750</v>
      </c>
      <c r="X28" s="70">
        <f t="shared" si="23"/>
        <v>12750</v>
      </c>
      <c r="Y28" s="70">
        <f t="shared" si="23"/>
        <v>12750</v>
      </c>
      <c r="Z28" s="70">
        <f t="shared" si="23"/>
        <v>12750</v>
      </c>
      <c r="AB28" s="71"/>
    </row>
    <row r="29" spans="2:29" ht="37.5" customHeight="1">
      <c r="B29" s="3"/>
      <c r="C29" s="298"/>
      <c r="D29" s="299"/>
      <c r="E29" s="300"/>
      <c r="F29" s="301"/>
      <c r="G29" s="300"/>
      <c r="H29" s="300"/>
      <c r="I29" s="72" t="s">
        <v>44</v>
      </c>
      <c r="J29" s="72" t="str">
        <f t="shared" si="22"/>
        <v xml:space="preserve"> </v>
      </c>
      <c r="K29" s="72" t="s">
        <v>45</v>
      </c>
      <c r="L29" s="72" t="s">
        <v>352</v>
      </c>
      <c r="M29" s="72" t="str">
        <f t="shared" ref="M29:Z29" si="24">L29</f>
        <v>feste Dienste</v>
      </c>
      <c r="N29" s="72" t="str">
        <f t="shared" si="24"/>
        <v>feste Dienste</v>
      </c>
      <c r="O29" s="72" t="str">
        <f t="shared" si="24"/>
        <v>feste Dienste</v>
      </c>
      <c r="P29" s="72" t="str">
        <f t="shared" si="24"/>
        <v>feste Dienste</v>
      </c>
      <c r="Q29" s="72" t="str">
        <f t="shared" si="24"/>
        <v>feste Dienste</v>
      </c>
      <c r="R29" s="72" t="str">
        <f t="shared" si="24"/>
        <v>feste Dienste</v>
      </c>
      <c r="S29" s="72" t="str">
        <f t="shared" si="24"/>
        <v>feste Dienste</v>
      </c>
      <c r="T29" s="72" t="str">
        <f t="shared" si="24"/>
        <v>feste Dienste</v>
      </c>
      <c r="U29" s="72" t="str">
        <f t="shared" si="24"/>
        <v>feste Dienste</v>
      </c>
      <c r="V29" s="72" t="str">
        <f t="shared" si="24"/>
        <v>feste Dienste</v>
      </c>
      <c r="W29" s="72" t="str">
        <f t="shared" si="24"/>
        <v>feste Dienste</v>
      </c>
      <c r="X29" s="72" t="str">
        <f t="shared" si="24"/>
        <v>feste Dienste</v>
      </c>
      <c r="Y29" s="72" t="str">
        <f t="shared" si="24"/>
        <v>feste Dienste</v>
      </c>
      <c r="Z29" s="72" t="str">
        <f t="shared" si="24"/>
        <v>feste Dienste</v>
      </c>
      <c r="AB29" s="71"/>
    </row>
    <row r="30" spans="2:29" ht="29.25" customHeight="1">
      <c r="B30" s="3"/>
      <c r="C30" s="298" t="s">
        <v>46</v>
      </c>
      <c r="D30" s="299" t="s">
        <v>47</v>
      </c>
      <c r="E30" s="300">
        <v>2020</v>
      </c>
      <c r="F30" s="301" t="s">
        <v>1</v>
      </c>
      <c r="G30" s="300" t="s">
        <v>48</v>
      </c>
      <c r="H30" s="300" t="s">
        <v>43</v>
      </c>
      <c r="I30" s="70">
        <v>0</v>
      </c>
      <c r="J30" s="70">
        <f t="shared" si="22"/>
        <v>0</v>
      </c>
      <c r="K30" s="70"/>
      <c r="L30" s="70"/>
      <c r="M30" s="70"/>
      <c r="N30" s="70"/>
      <c r="O30" s="70"/>
      <c r="P30" s="70">
        <f t="shared" ref="P30:Z30" si="25">O30</f>
        <v>0</v>
      </c>
      <c r="Q30" s="70">
        <f t="shared" si="25"/>
        <v>0</v>
      </c>
      <c r="R30" s="70">
        <f t="shared" si="25"/>
        <v>0</v>
      </c>
      <c r="S30" s="70">
        <f t="shared" si="25"/>
        <v>0</v>
      </c>
      <c r="T30" s="70">
        <f t="shared" si="25"/>
        <v>0</v>
      </c>
      <c r="U30" s="70">
        <f t="shared" si="25"/>
        <v>0</v>
      </c>
      <c r="V30" s="70">
        <f t="shared" si="25"/>
        <v>0</v>
      </c>
      <c r="W30" s="70">
        <f t="shared" si="25"/>
        <v>0</v>
      </c>
      <c r="X30" s="70">
        <f t="shared" si="25"/>
        <v>0</v>
      </c>
      <c r="Y30" s="70">
        <f t="shared" si="25"/>
        <v>0</v>
      </c>
      <c r="Z30" s="70">
        <f t="shared" si="25"/>
        <v>0</v>
      </c>
      <c r="AB30" s="71"/>
    </row>
    <row r="31" spans="2:29" ht="39" customHeight="1">
      <c r="B31" s="3"/>
      <c r="C31" s="298"/>
      <c r="D31" s="299"/>
      <c r="E31" s="300"/>
      <c r="F31" s="301" t="s">
        <v>1</v>
      </c>
      <c r="G31" s="300"/>
      <c r="H31" s="300"/>
      <c r="I31" s="72" t="s">
        <v>44</v>
      </c>
      <c r="J31" s="72" t="str">
        <f t="shared" si="22"/>
        <v xml:space="preserve"> </v>
      </c>
      <c r="K31" s="72"/>
      <c r="L31" s="72"/>
      <c r="M31" s="72"/>
      <c r="N31" s="72"/>
      <c r="O31" s="72"/>
      <c r="P31" s="72">
        <f t="shared" ref="P31:Z31" si="26">O31</f>
        <v>0</v>
      </c>
      <c r="Q31" s="72">
        <f t="shared" si="26"/>
        <v>0</v>
      </c>
      <c r="R31" s="72">
        <f t="shared" si="26"/>
        <v>0</v>
      </c>
      <c r="S31" s="72">
        <f t="shared" si="26"/>
        <v>0</v>
      </c>
      <c r="T31" s="72">
        <f t="shared" si="26"/>
        <v>0</v>
      </c>
      <c r="U31" s="72">
        <f t="shared" si="26"/>
        <v>0</v>
      </c>
      <c r="V31" s="72">
        <f t="shared" si="26"/>
        <v>0</v>
      </c>
      <c r="W31" s="72">
        <f t="shared" si="26"/>
        <v>0</v>
      </c>
      <c r="X31" s="72">
        <f t="shared" si="26"/>
        <v>0</v>
      </c>
      <c r="Y31" s="72">
        <f t="shared" si="26"/>
        <v>0</v>
      </c>
      <c r="Z31" s="72">
        <f t="shared" si="26"/>
        <v>0</v>
      </c>
      <c r="AB31" s="71"/>
    </row>
    <row r="32" spans="2:29" ht="29.25" customHeight="1">
      <c r="B32" s="3"/>
      <c r="C32" s="298" t="s">
        <v>49</v>
      </c>
      <c r="D32" s="299" t="s">
        <v>50</v>
      </c>
      <c r="E32" s="300">
        <v>2020</v>
      </c>
      <c r="F32" s="301" t="s">
        <v>1</v>
      </c>
      <c r="G32" s="300" t="s">
        <v>42</v>
      </c>
      <c r="H32" s="300" t="s">
        <v>51</v>
      </c>
      <c r="I32" s="70">
        <v>0</v>
      </c>
      <c r="J32" s="70">
        <f t="shared" si="22"/>
        <v>0</v>
      </c>
      <c r="K32" s="70"/>
      <c r="L32" s="70"/>
      <c r="M32" s="70"/>
      <c r="N32" s="70"/>
      <c r="O32" s="70"/>
      <c r="P32" s="70">
        <f t="shared" ref="P32:Z32" si="27">O32</f>
        <v>0</v>
      </c>
      <c r="Q32" s="70">
        <f t="shared" si="27"/>
        <v>0</v>
      </c>
      <c r="R32" s="70">
        <f t="shared" si="27"/>
        <v>0</v>
      </c>
      <c r="S32" s="70">
        <f t="shared" si="27"/>
        <v>0</v>
      </c>
      <c r="T32" s="70">
        <f t="shared" si="27"/>
        <v>0</v>
      </c>
      <c r="U32" s="70">
        <f t="shared" si="27"/>
        <v>0</v>
      </c>
      <c r="V32" s="70">
        <f t="shared" si="27"/>
        <v>0</v>
      </c>
      <c r="W32" s="70">
        <f t="shared" si="27"/>
        <v>0</v>
      </c>
      <c r="X32" s="70">
        <f t="shared" si="27"/>
        <v>0</v>
      </c>
      <c r="Y32" s="70">
        <f t="shared" si="27"/>
        <v>0</v>
      </c>
      <c r="Z32" s="70">
        <f t="shared" si="27"/>
        <v>0</v>
      </c>
      <c r="AB32" s="71"/>
    </row>
    <row r="33" spans="2:28" ht="39" customHeight="1">
      <c r="B33" s="3"/>
      <c r="C33" s="298"/>
      <c r="D33" s="299"/>
      <c r="E33" s="300"/>
      <c r="F33" s="301"/>
      <c r="G33" s="300"/>
      <c r="H33" s="300"/>
      <c r="I33" s="72" t="s">
        <v>44</v>
      </c>
      <c r="J33" s="72" t="str">
        <f t="shared" si="22"/>
        <v xml:space="preserve"> </v>
      </c>
      <c r="K33" s="72"/>
      <c r="L33" s="72"/>
      <c r="M33" s="72"/>
      <c r="N33" s="72"/>
      <c r="O33" s="72"/>
      <c r="P33" s="72">
        <f t="shared" ref="P33:Z33" si="28">O33</f>
        <v>0</v>
      </c>
      <c r="Q33" s="72">
        <f t="shared" si="28"/>
        <v>0</v>
      </c>
      <c r="R33" s="72">
        <f t="shared" si="28"/>
        <v>0</v>
      </c>
      <c r="S33" s="72">
        <f t="shared" si="28"/>
        <v>0</v>
      </c>
      <c r="T33" s="72">
        <f t="shared" si="28"/>
        <v>0</v>
      </c>
      <c r="U33" s="72">
        <f t="shared" si="28"/>
        <v>0</v>
      </c>
      <c r="V33" s="72">
        <f t="shared" si="28"/>
        <v>0</v>
      </c>
      <c r="W33" s="72">
        <f t="shared" si="28"/>
        <v>0</v>
      </c>
      <c r="X33" s="72">
        <f t="shared" si="28"/>
        <v>0</v>
      </c>
      <c r="Y33" s="72">
        <f t="shared" si="28"/>
        <v>0</v>
      </c>
      <c r="Z33" s="72">
        <f t="shared" si="28"/>
        <v>0</v>
      </c>
      <c r="AB33" s="71"/>
    </row>
    <row r="34" spans="2:28" ht="29.25" customHeight="1">
      <c r="B34" s="3"/>
      <c r="C34" s="298" t="s">
        <v>52</v>
      </c>
      <c r="D34" s="299" t="s">
        <v>53</v>
      </c>
      <c r="E34" s="300">
        <v>2021</v>
      </c>
      <c r="F34" s="301" t="s">
        <v>2</v>
      </c>
      <c r="G34" s="300" t="s">
        <v>353</v>
      </c>
      <c r="H34" s="300" t="s">
        <v>42</v>
      </c>
      <c r="I34" s="70">
        <v>0</v>
      </c>
      <c r="J34" s="70">
        <f t="shared" si="22"/>
        <v>0</v>
      </c>
      <c r="K34" s="70"/>
      <c r="L34" s="70"/>
      <c r="M34" s="70"/>
      <c r="N34" s="70"/>
      <c r="O34" s="70"/>
      <c r="P34" s="70">
        <f t="shared" ref="P34:Z34" si="29">O34</f>
        <v>0</v>
      </c>
      <c r="Q34" s="70">
        <f t="shared" si="29"/>
        <v>0</v>
      </c>
      <c r="R34" s="70">
        <f t="shared" si="29"/>
        <v>0</v>
      </c>
      <c r="S34" s="70">
        <f t="shared" si="29"/>
        <v>0</v>
      </c>
      <c r="T34" s="70">
        <f t="shared" si="29"/>
        <v>0</v>
      </c>
      <c r="U34" s="70">
        <f t="shared" si="29"/>
        <v>0</v>
      </c>
      <c r="V34" s="70">
        <f t="shared" si="29"/>
        <v>0</v>
      </c>
      <c r="W34" s="70">
        <f t="shared" si="29"/>
        <v>0</v>
      </c>
      <c r="X34" s="70">
        <f t="shared" si="29"/>
        <v>0</v>
      </c>
      <c r="Y34" s="70">
        <f t="shared" si="29"/>
        <v>0</v>
      </c>
      <c r="Z34" s="70">
        <f t="shared" si="29"/>
        <v>0</v>
      </c>
      <c r="AB34" s="71"/>
    </row>
    <row r="35" spans="2:28" ht="24" customHeight="1">
      <c r="B35" s="3"/>
      <c r="C35" s="298"/>
      <c r="D35" s="299"/>
      <c r="E35" s="300"/>
      <c r="F35" s="301" t="s">
        <v>0</v>
      </c>
      <c r="G35" s="300"/>
      <c r="H35" s="300"/>
      <c r="I35" s="72" t="s">
        <v>44</v>
      </c>
      <c r="J35" s="72" t="str">
        <f t="shared" si="22"/>
        <v xml:space="preserve"> </v>
      </c>
      <c r="K35" s="72"/>
      <c r="L35" s="72"/>
      <c r="M35" s="72"/>
      <c r="N35" s="72"/>
      <c r="O35" s="72"/>
      <c r="P35" s="72">
        <f t="shared" ref="P35:Z35" si="30">O35</f>
        <v>0</v>
      </c>
      <c r="Q35" s="72">
        <f t="shared" si="30"/>
        <v>0</v>
      </c>
      <c r="R35" s="72">
        <f t="shared" si="30"/>
        <v>0</v>
      </c>
      <c r="S35" s="72">
        <f t="shared" si="30"/>
        <v>0</v>
      </c>
      <c r="T35" s="72">
        <f t="shared" si="30"/>
        <v>0</v>
      </c>
      <c r="U35" s="72">
        <f t="shared" si="30"/>
        <v>0</v>
      </c>
      <c r="V35" s="72">
        <f t="shared" si="30"/>
        <v>0</v>
      </c>
      <c r="W35" s="72">
        <f t="shared" si="30"/>
        <v>0</v>
      </c>
      <c r="X35" s="72">
        <f t="shared" si="30"/>
        <v>0</v>
      </c>
      <c r="Y35" s="72">
        <f t="shared" si="30"/>
        <v>0</v>
      </c>
      <c r="Z35" s="72">
        <f t="shared" si="30"/>
        <v>0</v>
      </c>
      <c r="AB35" s="71"/>
    </row>
    <row r="36" spans="2:28" ht="29.25" customHeight="1">
      <c r="B36" s="3"/>
      <c r="C36" s="298" t="s">
        <v>55</v>
      </c>
      <c r="D36" s="299" t="s">
        <v>56</v>
      </c>
      <c r="E36" s="300">
        <v>2020</v>
      </c>
      <c r="F36" s="301" t="s">
        <v>2</v>
      </c>
      <c r="G36" s="300" t="s">
        <v>42</v>
      </c>
      <c r="H36" s="300" t="s">
        <v>57</v>
      </c>
      <c r="I36" s="70">
        <v>0</v>
      </c>
      <c r="J36" s="70">
        <f t="shared" si="22"/>
        <v>0</v>
      </c>
      <c r="K36" s="70"/>
      <c r="L36" s="70"/>
      <c r="M36" s="70"/>
      <c r="N36" s="70"/>
      <c r="O36" s="70"/>
      <c r="P36" s="70">
        <f t="shared" ref="P36:Z36" si="31">O36</f>
        <v>0</v>
      </c>
      <c r="Q36" s="70">
        <f t="shared" si="31"/>
        <v>0</v>
      </c>
      <c r="R36" s="70">
        <f t="shared" si="31"/>
        <v>0</v>
      </c>
      <c r="S36" s="70">
        <f t="shared" si="31"/>
        <v>0</v>
      </c>
      <c r="T36" s="70">
        <f t="shared" si="31"/>
        <v>0</v>
      </c>
      <c r="U36" s="70">
        <f t="shared" si="31"/>
        <v>0</v>
      </c>
      <c r="V36" s="70">
        <f t="shared" si="31"/>
        <v>0</v>
      </c>
      <c r="W36" s="70">
        <f t="shared" si="31"/>
        <v>0</v>
      </c>
      <c r="X36" s="70">
        <f t="shared" si="31"/>
        <v>0</v>
      </c>
      <c r="Y36" s="70">
        <f t="shared" si="31"/>
        <v>0</v>
      </c>
      <c r="Z36" s="70">
        <f t="shared" si="31"/>
        <v>0</v>
      </c>
      <c r="AB36" s="71"/>
    </row>
    <row r="37" spans="2:28" ht="38.25" customHeight="1">
      <c r="B37" s="3"/>
      <c r="C37" s="298"/>
      <c r="D37" s="299"/>
      <c r="E37" s="300"/>
      <c r="F37" s="301" t="s">
        <v>3</v>
      </c>
      <c r="G37" s="300"/>
      <c r="H37" s="300"/>
      <c r="I37" s="72" t="s">
        <v>44</v>
      </c>
      <c r="J37" s="72" t="str">
        <f t="shared" si="22"/>
        <v xml:space="preserve"> </v>
      </c>
      <c r="K37" s="72" t="s">
        <v>58</v>
      </c>
      <c r="L37" s="72" t="s">
        <v>59</v>
      </c>
      <c r="M37" s="72" t="s">
        <v>363</v>
      </c>
      <c r="N37" s="72" t="s">
        <v>363</v>
      </c>
      <c r="O37" s="72" t="s">
        <v>363</v>
      </c>
      <c r="P37" s="72" t="str">
        <f t="shared" ref="P37:Z37" si="32">O37</f>
        <v>Hinweise an allen Objekten</v>
      </c>
      <c r="Q37" s="72" t="str">
        <f t="shared" si="32"/>
        <v>Hinweise an allen Objekten</v>
      </c>
      <c r="R37" s="72" t="str">
        <f t="shared" si="32"/>
        <v>Hinweise an allen Objekten</v>
      </c>
      <c r="S37" s="72" t="str">
        <f t="shared" si="32"/>
        <v>Hinweise an allen Objekten</v>
      </c>
      <c r="T37" s="72" t="str">
        <f t="shared" si="32"/>
        <v>Hinweise an allen Objekten</v>
      </c>
      <c r="U37" s="72" t="str">
        <f t="shared" si="32"/>
        <v>Hinweise an allen Objekten</v>
      </c>
      <c r="V37" s="72" t="str">
        <f t="shared" si="32"/>
        <v>Hinweise an allen Objekten</v>
      </c>
      <c r="W37" s="72" t="str">
        <f t="shared" si="32"/>
        <v>Hinweise an allen Objekten</v>
      </c>
      <c r="X37" s="72" t="str">
        <f t="shared" si="32"/>
        <v>Hinweise an allen Objekten</v>
      </c>
      <c r="Y37" s="72" t="str">
        <f t="shared" si="32"/>
        <v>Hinweise an allen Objekten</v>
      </c>
      <c r="Z37" s="72" t="str">
        <f t="shared" si="32"/>
        <v>Hinweise an allen Objekten</v>
      </c>
      <c r="AB37" s="71"/>
    </row>
    <row r="38" spans="2:28" ht="29.25" customHeight="1">
      <c r="B38" s="3"/>
      <c r="C38" s="298" t="s">
        <v>60</v>
      </c>
      <c r="D38" s="299" t="s">
        <v>61</v>
      </c>
      <c r="E38" s="300">
        <v>2020</v>
      </c>
      <c r="F38" s="301" t="s">
        <v>2</v>
      </c>
      <c r="G38" s="300" t="s">
        <v>62</v>
      </c>
      <c r="H38" s="300" t="s">
        <v>43</v>
      </c>
      <c r="I38" s="70">
        <v>0</v>
      </c>
      <c r="J38" s="70">
        <f t="shared" si="22"/>
        <v>0</v>
      </c>
      <c r="K38" s="70"/>
      <c r="L38" s="70"/>
      <c r="M38" s="70"/>
      <c r="N38" s="70"/>
      <c r="O38" s="70"/>
      <c r="P38" s="70">
        <f t="shared" ref="P38:Z38" si="33">O38</f>
        <v>0</v>
      </c>
      <c r="Q38" s="70">
        <f t="shared" si="33"/>
        <v>0</v>
      </c>
      <c r="R38" s="70">
        <f t="shared" si="33"/>
        <v>0</v>
      </c>
      <c r="S38" s="70">
        <f t="shared" si="33"/>
        <v>0</v>
      </c>
      <c r="T38" s="70">
        <f t="shared" si="33"/>
        <v>0</v>
      </c>
      <c r="U38" s="70">
        <f t="shared" si="33"/>
        <v>0</v>
      </c>
      <c r="V38" s="70">
        <f t="shared" si="33"/>
        <v>0</v>
      </c>
      <c r="W38" s="70">
        <f t="shared" si="33"/>
        <v>0</v>
      </c>
      <c r="X38" s="70">
        <f t="shared" si="33"/>
        <v>0</v>
      </c>
      <c r="Y38" s="70">
        <f t="shared" si="33"/>
        <v>0</v>
      </c>
      <c r="Z38" s="70">
        <f t="shared" si="33"/>
        <v>0</v>
      </c>
      <c r="AB38" s="71"/>
    </row>
    <row r="39" spans="2:28" ht="24" customHeight="1">
      <c r="B39" s="3"/>
      <c r="C39" s="298"/>
      <c r="D39" s="299"/>
      <c r="E39" s="300"/>
      <c r="F39" s="301"/>
      <c r="G39" s="300"/>
      <c r="H39" s="300"/>
      <c r="I39" s="72" t="s">
        <v>44</v>
      </c>
      <c r="J39" s="72" t="str">
        <f t="shared" si="22"/>
        <v xml:space="preserve"> </v>
      </c>
      <c r="K39" s="72"/>
      <c r="L39" s="72"/>
      <c r="M39" s="72"/>
      <c r="N39" s="72"/>
      <c r="O39" s="72"/>
      <c r="P39" s="72">
        <f t="shared" ref="P39:Z39" si="34">O39</f>
        <v>0</v>
      </c>
      <c r="Q39" s="72">
        <f t="shared" si="34"/>
        <v>0</v>
      </c>
      <c r="R39" s="72">
        <f t="shared" si="34"/>
        <v>0</v>
      </c>
      <c r="S39" s="72">
        <f t="shared" si="34"/>
        <v>0</v>
      </c>
      <c r="T39" s="72">
        <f t="shared" si="34"/>
        <v>0</v>
      </c>
      <c r="U39" s="72">
        <f t="shared" si="34"/>
        <v>0</v>
      </c>
      <c r="V39" s="72">
        <f t="shared" si="34"/>
        <v>0</v>
      </c>
      <c r="W39" s="72">
        <f t="shared" si="34"/>
        <v>0</v>
      </c>
      <c r="X39" s="72">
        <f t="shared" si="34"/>
        <v>0</v>
      </c>
      <c r="Y39" s="72">
        <f t="shared" si="34"/>
        <v>0</v>
      </c>
      <c r="Z39" s="72">
        <f t="shared" si="34"/>
        <v>0</v>
      </c>
      <c r="AB39" s="71"/>
    </row>
    <row r="40" spans="2:28" ht="38.25" customHeight="1">
      <c r="B40" s="3"/>
      <c r="C40" s="298" t="s">
        <v>63</v>
      </c>
      <c r="D40" s="299" t="s">
        <v>64</v>
      </c>
      <c r="E40" s="300">
        <v>2021</v>
      </c>
      <c r="F40" s="301" t="s">
        <v>1</v>
      </c>
      <c r="G40" s="300" t="s">
        <v>42</v>
      </c>
      <c r="H40" s="300" t="s">
        <v>65</v>
      </c>
      <c r="I40" s="70">
        <v>0</v>
      </c>
      <c r="J40" s="70">
        <f t="shared" si="22"/>
        <v>0</v>
      </c>
      <c r="K40" s="70"/>
      <c r="L40" s="70"/>
      <c r="M40" s="70"/>
      <c r="N40" s="70"/>
      <c r="O40" s="70"/>
      <c r="P40" s="70">
        <f t="shared" ref="P40:Z40" si="35">O40</f>
        <v>0</v>
      </c>
      <c r="Q40" s="70">
        <f t="shared" si="35"/>
        <v>0</v>
      </c>
      <c r="R40" s="70">
        <f t="shared" si="35"/>
        <v>0</v>
      </c>
      <c r="S40" s="70">
        <f t="shared" si="35"/>
        <v>0</v>
      </c>
      <c r="T40" s="70">
        <f t="shared" si="35"/>
        <v>0</v>
      </c>
      <c r="U40" s="70">
        <f t="shared" si="35"/>
        <v>0</v>
      </c>
      <c r="V40" s="70">
        <f t="shared" si="35"/>
        <v>0</v>
      </c>
      <c r="W40" s="70">
        <f t="shared" si="35"/>
        <v>0</v>
      </c>
      <c r="X40" s="70">
        <f t="shared" si="35"/>
        <v>0</v>
      </c>
      <c r="Y40" s="70">
        <f t="shared" si="35"/>
        <v>0</v>
      </c>
      <c r="Z40" s="70">
        <f t="shared" si="35"/>
        <v>0</v>
      </c>
      <c r="AB40" s="71"/>
    </row>
    <row r="41" spans="2:28" ht="45.75" customHeight="1">
      <c r="B41" s="3"/>
      <c r="C41" s="298"/>
      <c r="D41" s="299"/>
      <c r="E41" s="300"/>
      <c r="F41" s="301"/>
      <c r="G41" s="300"/>
      <c r="H41" s="300"/>
      <c r="I41" s="72" t="s">
        <v>44</v>
      </c>
      <c r="J41" s="72" t="str">
        <f t="shared" si="22"/>
        <v xml:space="preserve"> </v>
      </c>
      <c r="K41" s="72"/>
      <c r="L41" s="72"/>
      <c r="M41" s="72"/>
      <c r="N41" s="72"/>
      <c r="O41" s="72"/>
      <c r="P41" s="72">
        <f t="shared" ref="P41:Z41" si="36">O41</f>
        <v>0</v>
      </c>
      <c r="Q41" s="72">
        <f t="shared" si="36"/>
        <v>0</v>
      </c>
      <c r="R41" s="72">
        <f t="shared" si="36"/>
        <v>0</v>
      </c>
      <c r="S41" s="72">
        <f t="shared" si="36"/>
        <v>0</v>
      </c>
      <c r="T41" s="72">
        <f t="shared" si="36"/>
        <v>0</v>
      </c>
      <c r="U41" s="72">
        <f t="shared" si="36"/>
        <v>0</v>
      </c>
      <c r="V41" s="72">
        <f t="shared" si="36"/>
        <v>0</v>
      </c>
      <c r="W41" s="72">
        <f t="shared" si="36"/>
        <v>0</v>
      </c>
      <c r="X41" s="72">
        <f t="shared" si="36"/>
        <v>0</v>
      </c>
      <c r="Y41" s="72">
        <f t="shared" si="36"/>
        <v>0</v>
      </c>
      <c r="Z41" s="72">
        <f t="shared" si="36"/>
        <v>0</v>
      </c>
      <c r="AB41" s="71"/>
    </row>
    <row r="42" spans="2:28" ht="29.25" customHeight="1">
      <c r="B42" s="3"/>
      <c r="C42" s="298" t="s">
        <v>66</v>
      </c>
      <c r="D42" s="299" t="s">
        <v>67</v>
      </c>
      <c r="E42" s="300">
        <v>2020</v>
      </c>
      <c r="F42" s="301" t="s">
        <v>2</v>
      </c>
      <c r="G42" s="300" t="s">
        <v>42</v>
      </c>
      <c r="H42" s="300" t="s">
        <v>68</v>
      </c>
      <c r="I42" s="70">
        <v>0</v>
      </c>
      <c r="J42" s="70">
        <f t="shared" si="22"/>
        <v>0</v>
      </c>
      <c r="K42" s="70"/>
      <c r="L42" s="70"/>
      <c r="M42" s="70"/>
      <c r="N42" s="70"/>
      <c r="O42" s="70"/>
      <c r="P42" s="70">
        <f t="shared" ref="P42:Z42" si="37">O42</f>
        <v>0</v>
      </c>
      <c r="Q42" s="70">
        <f t="shared" si="37"/>
        <v>0</v>
      </c>
      <c r="R42" s="70">
        <f t="shared" si="37"/>
        <v>0</v>
      </c>
      <c r="S42" s="70">
        <f t="shared" si="37"/>
        <v>0</v>
      </c>
      <c r="T42" s="70">
        <f t="shared" si="37"/>
        <v>0</v>
      </c>
      <c r="U42" s="70">
        <f t="shared" si="37"/>
        <v>0</v>
      </c>
      <c r="V42" s="70">
        <f t="shared" si="37"/>
        <v>0</v>
      </c>
      <c r="W42" s="70">
        <f t="shared" si="37"/>
        <v>0</v>
      </c>
      <c r="X42" s="70">
        <f t="shared" si="37"/>
        <v>0</v>
      </c>
      <c r="Y42" s="70">
        <f t="shared" si="37"/>
        <v>0</v>
      </c>
      <c r="Z42" s="70">
        <f t="shared" si="37"/>
        <v>0</v>
      </c>
      <c r="AB42" s="71"/>
    </row>
    <row r="43" spans="2:28" ht="36" customHeight="1">
      <c r="B43" s="3"/>
      <c r="C43" s="298"/>
      <c r="D43" s="299"/>
      <c r="E43" s="300"/>
      <c r="F43" s="301"/>
      <c r="G43" s="300"/>
      <c r="H43" s="300"/>
      <c r="I43" s="72" t="s">
        <v>44</v>
      </c>
      <c r="J43" s="72" t="str">
        <f t="shared" si="22"/>
        <v xml:space="preserve"> </v>
      </c>
      <c r="K43" s="72"/>
      <c r="L43" s="72"/>
      <c r="M43" s="72"/>
      <c r="N43" s="72"/>
      <c r="O43" s="72"/>
      <c r="P43" s="72">
        <f t="shared" ref="P43:Z43" si="38">O43</f>
        <v>0</v>
      </c>
      <c r="Q43" s="72">
        <f t="shared" si="38"/>
        <v>0</v>
      </c>
      <c r="R43" s="72">
        <f t="shared" si="38"/>
        <v>0</v>
      </c>
      <c r="S43" s="72">
        <f t="shared" si="38"/>
        <v>0</v>
      </c>
      <c r="T43" s="72">
        <f t="shared" si="38"/>
        <v>0</v>
      </c>
      <c r="U43" s="72">
        <f t="shared" si="38"/>
        <v>0</v>
      </c>
      <c r="V43" s="72">
        <f t="shared" si="38"/>
        <v>0</v>
      </c>
      <c r="W43" s="72">
        <f t="shared" si="38"/>
        <v>0</v>
      </c>
      <c r="X43" s="72">
        <f t="shared" si="38"/>
        <v>0</v>
      </c>
      <c r="Y43" s="72">
        <f t="shared" si="38"/>
        <v>0</v>
      </c>
      <c r="Z43" s="72">
        <f t="shared" si="38"/>
        <v>0</v>
      </c>
      <c r="AB43" s="71"/>
    </row>
    <row r="44" spans="2:28" ht="29.25" customHeight="1">
      <c r="B44" s="3"/>
      <c r="C44" s="298" t="s">
        <v>69</v>
      </c>
      <c r="D44" s="299" t="s">
        <v>70</v>
      </c>
      <c r="E44" s="300">
        <v>2020</v>
      </c>
      <c r="F44" s="301" t="s">
        <v>1</v>
      </c>
      <c r="G44" s="300" t="s">
        <v>42</v>
      </c>
      <c r="H44" s="300" t="s">
        <v>71</v>
      </c>
      <c r="I44" s="70">
        <v>0</v>
      </c>
      <c r="J44" s="70">
        <f t="shared" si="22"/>
        <v>0</v>
      </c>
      <c r="K44" s="70"/>
      <c r="L44" s="70"/>
      <c r="M44" s="70"/>
      <c r="N44" s="70"/>
      <c r="O44" s="70"/>
      <c r="P44" s="70">
        <f t="shared" ref="P44:Z44" si="39">O44</f>
        <v>0</v>
      </c>
      <c r="Q44" s="70">
        <f t="shared" si="39"/>
        <v>0</v>
      </c>
      <c r="R44" s="70">
        <f t="shared" si="39"/>
        <v>0</v>
      </c>
      <c r="S44" s="70">
        <f t="shared" si="39"/>
        <v>0</v>
      </c>
      <c r="T44" s="70">
        <f t="shared" si="39"/>
        <v>0</v>
      </c>
      <c r="U44" s="70">
        <f t="shared" si="39"/>
        <v>0</v>
      </c>
      <c r="V44" s="70">
        <f t="shared" si="39"/>
        <v>0</v>
      </c>
      <c r="W44" s="70">
        <f t="shared" si="39"/>
        <v>0</v>
      </c>
      <c r="X44" s="70">
        <f t="shared" si="39"/>
        <v>0</v>
      </c>
      <c r="Y44" s="70">
        <f t="shared" si="39"/>
        <v>0</v>
      </c>
      <c r="Z44" s="70">
        <f t="shared" si="39"/>
        <v>0</v>
      </c>
      <c r="AB44" s="71"/>
    </row>
    <row r="45" spans="2:28" ht="9" customHeight="1">
      <c r="B45" s="3"/>
      <c r="C45" s="298"/>
      <c r="D45" s="299"/>
      <c r="E45" s="300"/>
      <c r="F45" s="301"/>
      <c r="G45" s="300"/>
      <c r="H45" s="300"/>
      <c r="I45" s="72" t="s">
        <v>44</v>
      </c>
      <c r="J45" s="72" t="str">
        <f t="shared" si="22"/>
        <v xml:space="preserve"> </v>
      </c>
      <c r="K45" s="72"/>
      <c r="L45" s="72"/>
      <c r="M45" s="72"/>
      <c r="N45" s="72"/>
      <c r="O45" s="72"/>
      <c r="P45" s="72">
        <f t="shared" ref="P45:Z45" si="40">O45</f>
        <v>0</v>
      </c>
      <c r="Q45" s="72">
        <f t="shared" si="40"/>
        <v>0</v>
      </c>
      <c r="R45" s="72">
        <f t="shared" si="40"/>
        <v>0</v>
      </c>
      <c r="S45" s="72">
        <f t="shared" si="40"/>
        <v>0</v>
      </c>
      <c r="T45" s="72">
        <f t="shared" si="40"/>
        <v>0</v>
      </c>
      <c r="U45" s="72">
        <f t="shared" si="40"/>
        <v>0</v>
      </c>
      <c r="V45" s="72">
        <f t="shared" si="40"/>
        <v>0</v>
      </c>
      <c r="W45" s="72">
        <f t="shared" si="40"/>
        <v>0</v>
      </c>
      <c r="X45" s="72">
        <f t="shared" si="40"/>
        <v>0</v>
      </c>
      <c r="Y45" s="72">
        <f t="shared" si="40"/>
        <v>0</v>
      </c>
      <c r="Z45" s="72">
        <f t="shared" si="40"/>
        <v>0</v>
      </c>
      <c r="AB45" s="71"/>
    </row>
    <row r="46" spans="2:28" ht="29.25" customHeight="1">
      <c r="B46" s="3"/>
      <c r="C46" s="298" t="s">
        <v>72</v>
      </c>
      <c r="D46" s="299" t="s">
        <v>73</v>
      </c>
      <c r="E46" s="300">
        <v>2020</v>
      </c>
      <c r="F46" s="301" t="s">
        <v>2</v>
      </c>
      <c r="G46" s="300" t="s">
        <v>74</v>
      </c>
      <c r="H46" s="300" t="s">
        <v>51</v>
      </c>
      <c r="I46" s="70">
        <v>0</v>
      </c>
      <c r="J46" s="70">
        <f t="shared" si="22"/>
        <v>0</v>
      </c>
      <c r="K46" s="70"/>
      <c r="L46" s="70"/>
      <c r="M46" s="70"/>
      <c r="N46" s="70"/>
      <c r="O46" s="70"/>
      <c r="P46" s="70">
        <f t="shared" ref="P46:Z46" si="41">O46</f>
        <v>0</v>
      </c>
      <c r="Q46" s="70">
        <f t="shared" si="41"/>
        <v>0</v>
      </c>
      <c r="R46" s="70">
        <f t="shared" si="41"/>
        <v>0</v>
      </c>
      <c r="S46" s="70">
        <f t="shared" si="41"/>
        <v>0</v>
      </c>
      <c r="T46" s="70">
        <f t="shared" si="41"/>
        <v>0</v>
      </c>
      <c r="U46" s="70">
        <f t="shared" si="41"/>
        <v>0</v>
      </c>
      <c r="V46" s="70">
        <f t="shared" si="41"/>
        <v>0</v>
      </c>
      <c r="W46" s="70">
        <f t="shared" si="41"/>
        <v>0</v>
      </c>
      <c r="X46" s="70">
        <f t="shared" si="41"/>
        <v>0</v>
      </c>
      <c r="Y46" s="70">
        <f t="shared" si="41"/>
        <v>0</v>
      </c>
      <c r="Z46" s="70">
        <f t="shared" si="41"/>
        <v>0</v>
      </c>
      <c r="AB46" s="71"/>
    </row>
    <row r="47" spans="2:28" ht="27" customHeight="1">
      <c r="B47" s="3"/>
      <c r="C47" s="298"/>
      <c r="D47" s="299"/>
      <c r="E47" s="300"/>
      <c r="F47" s="301"/>
      <c r="G47" s="300"/>
      <c r="H47" s="300"/>
      <c r="I47" s="72" t="s">
        <v>44</v>
      </c>
      <c r="J47" s="72" t="str">
        <f t="shared" si="22"/>
        <v xml:space="preserve"> </v>
      </c>
      <c r="K47" s="72"/>
      <c r="L47" s="72"/>
      <c r="M47" s="72"/>
      <c r="N47" s="72"/>
      <c r="O47" s="72"/>
      <c r="P47" s="72">
        <f t="shared" ref="P47:Z47" si="42">O47</f>
        <v>0</v>
      </c>
      <c r="Q47" s="72">
        <f t="shared" si="42"/>
        <v>0</v>
      </c>
      <c r="R47" s="72">
        <f t="shared" si="42"/>
        <v>0</v>
      </c>
      <c r="S47" s="72">
        <f t="shared" si="42"/>
        <v>0</v>
      </c>
      <c r="T47" s="72">
        <f t="shared" si="42"/>
        <v>0</v>
      </c>
      <c r="U47" s="72">
        <f t="shared" si="42"/>
        <v>0</v>
      </c>
      <c r="V47" s="72">
        <f t="shared" si="42"/>
        <v>0</v>
      </c>
      <c r="W47" s="72">
        <f t="shared" si="42"/>
        <v>0</v>
      </c>
      <c r="X47" s="72">
        <f t="shared" si="42"/>
        <v>0</v>
      </c>
      <c r="Y47" s="72">
        <f t="shared" si="42"/>
        <v>0</v>
      </c>
      <c r="Z47" s="72">
        <f t="shared" si="42"/>
        <v>0</v>
      </c>
      <c r="AB47" s="71"/>
    </row>
    <row r="48" spans="2:28" ht="29.25" customHeight="1">
      <c r="B48" s="3"/>
      <c r="C48" s="298" t="s">
        <v>75</v>
      </c>
      <c r="D48" s="299" t="s">
        <v>76</v>
      </c>
      <c r="E48" s="300">
        <v>2020</v>
      </c>
      <c r="F48" s="301" t="s">
        <v>2</v>
      </c>
      <c r="G48" s="300" t="s">
        <v>77</v>
      </c>
      <c r="H48" s="300"/>
      <c r="I48" s="70">
        <v>0</v>
      </c>
      <c r="J48" s="70">
        <f t="shared" si="22"/>
        <v>0</v>
      </c>
      <c r="K48" s="70"/>
      <c r="L48" s="70"/>
      <c r="M48" s="70"/>
      <c r="N48" s="70"/>
      <c r="O48" s="70"/>
      <c r="P48" s="70">
        <f t="shared" ref="P48:Z48" si="43">O48</f>
        <v>0</v>
      </c>
      <c r="Q48" s="70">
        <f t="shared" si="43"/>
        <v>0</v>
      </c>
      <c r="R48" s="70">
        <f t="shared" si="43"/>
        <v>0</v>
      </c>
      <c r="S48" s="70">
        <f t="shared" si="43"/>
        <v>0</v>
      </c>
      <c r="T48" s="70">
        <f t="shared" si="43"/>
        <v>0</v>
      </c>
      <c r="U48" s="70">
        <f t="shared" si="43"/>
        <v>0</v>
      </c>
      <c r="V48" s="70">
        <f t="shared" si="43"/>
        <v>0</v>
      </c>
      <c r="W48" s="70">
        <f t="shared" si="43"/>
        <v>0</v>
      </c>
      <c r="X48" s="70">
        <f t="shared" si="43"/>
        <v>0</v>
      </c>
      <c r="Y48" s="70">
        <f t="shared" si="43"/>
        <v>0</v>
      </c>
      <c r="Z48" s="70">
        <f t="shared" si="43"/>
        <v>0</v>
      </c>
      <c r="AB48" s="71"/>
    </row>
    <row r="49" spans="2:28" ht="29.25" customHeight="1">
      <c r="B49" s="3"/>
      <c r="C49" s="298"/>
      <c r="D49" s="299"/>
      <c r="E49" s="300"/>
      <c r="F49" s="301" t="s">
        <v>2</v>
      </c>
      <c r="G49" s="300"/>
      <c r="H49" s="300"/>
      <c r="I49" s="72" t="s">
        <v>44</v>
      </c>
      <c r="J49" s="72" t="str">
        <f t="shared" si="22"/>
        <v xml:space="preserve"> </v>
      </c>
      <c r="K49" s="72"/>
      <c r="L49" s="72"/>
      <c r="M49" s="72"/>
      <c r="N49" s="72"/>
      <c r="O49" s="72"/>
      <c r="P49" s="72">
        <f t="shared" ref="P49:Z53" si="44">O49</f>
        <v>0</v>
      </c>
      <c r="Q49" s="72">
        <f t="shared" si="44"/>
        <v>0</v>
      </c>
      <c r="R49" s="72">
        <f t="shared" si="44"/>
        <v>0</v>
      </c>
      <c r="S49" s="72">
        <f t="shared" si="44"/>
        <v>0</v>
      </c>
      <c r="T49" s="72">
        <f t="shared" si="44"/>
        <v>0</v>
      </c>
      <c r="U49" s="72">
        <f t="shared" si="44"/>
        <v>0</v>
      </c>
      <c r="V49" s="72">
        <f t="shared" si="44"/>
        <v>0</v>
      </c>
      <c r="W49" s="72">
        <f t="shared" si="44"/>
        <v>0</v>
      </c>
      <c r="X49" s="72">
        <f t="shared" si="44"/>
        <v>0</v>
      </c>
      <c r="Y49" s="72">
        <f t="shared" si="44"/>
        <v>0</v>
      </c>
      <c r="Z49" s="72">
        <f t="shared" si="44"/>
        <v>0</v>
      </c>
      <c r="AB49" s="71"/>
    </row>
    <row r="50" spans="2:28" ht="29.25" customHeight="1">
      <c r="B50" s="3"/>
      <c r="C50" s="298" t="s">
        <v>78</v>
      </c>
      <c r="D50" s="299" t="s">
        <v>79</v>
      </c>
      <c r="E50" s="300">
        <v>2020</v>
      </c>
      <c r="F50" s="301" t="s">
        <v>2</v>
      </c>
      <c r="G50" s="300" t="s">
        <v>42</v>
      </c>
      <c r="H50" s="300" t="s">
        <v>80</v>
      </c>
      <c r="I50" s="70">
        <v>0</v>
      </c>
      <c r="J50" s="70">
        <f t="shared" si="22"/>
        <v>0</v>
      </c>
      <c r="K50" s="70"/>
      <c r="L50" s="70"/>
      <c r="M50" s="70"/>
      <c r="N50" s="70"/>
      <c r="O50" s="70"/>
      <c r="P50" s="297"/>
      <c r="Q50" s="297"/>
      <c r="R50" s="297"/>
      <c r="S50" s="297"/>
      <c r="T50" s="297"/>
      <c r="U50" s="297"/>
      <c r="V50" s="297"/>
      <c r="W50" s="297"/>
      <c r="X50" s="297"/>
      <c r="Y50" s="297"/>
      <c r="Z50" s="297"/>
      <c r="AB50" s="71"/>
    </row>
    <row r="51" spans="2:28" ht="29.25" customHeight="1">
      <c r="B51" s="3"/>
      <c r="C51" s="298"/>
      <c r="D51" s="299"/>
      <c r="E51" s="300"/>
      <c r="F51" s="301" t="s">
        <v>2</v>
      </c>
      <c r="G51" s="300"/>
      <c r="H51" s="300"/>
      <c r="I51" s="72" t="s">
        <v>44</v>
      </c>
      <c r="J51" s="72" t="str">
        <f t="shared" si="22"/>
        <v xml:space="preserve"> </v>
      </c>
      <c r="K51" s="72"/>
      <c r="L51" s="72"/>
      <c r="M51" s="72"/>
      <c r="N51" s="72"/>
      <c r="O51" s="72"/>
      <c r="P51" s="297"/>
      <c r="Q51" s="297"/>
      <c r="R51" s="297"/>
      <c r="S51" s="297"/>
      <c r="T51" s="297"/>
      <c r="U51" s="297"/>
      <c r="V51" s="297"/>
      <c r="W51" s="297"/>
      <c r="X51" s="297"/>
      <c r="Y51" s="297"/>
      <c r="Z51" s="297"/>
      <c r="AB51" s="71"/>
    </row>
    <row r="52" spans="2:28" ht="29.25" customHeight="1">
      <c r="B52" s="3"/>
      <c r="C52" s="298" t="s">
        <v>81</v>
      </c>
      <c r="D52" s="299" t="s">
        <v>82</v>
      </c>
      <c r="E52" s="300">
        <v>2021</v>
      </c>
      <c r="F52" s="301" t="s">
        <v>2</v>
      </c>
      <c r="G52" s="300" t="s">
        <v>83</v>
      </c>
      <c r="H52" s="300" t="s">
        <v>43</v>
      </c>
      <c r="I52" s="70">
        <v>0</v>
      </c>
      <c r="J52" s="70">
        <f t="shared" ref="J52:J53" si="45">I52</f>
        <v>0</v>
      </c>
      <c r="K52" s="70"/>
      <c r="L52" s="70"/>
      <c r="M52" s="70"/>
      <c r="N52" s="70"/>
      <c r="O52" s="70"/>
      <c r="P52" s="70">
        <f t="shared" ref="P52:P59" si="46">O52</f>
        <v>0</v>
      </c>
      <c r="Q52" s="70">
        <f t="shared" si="44"/>
        <v>0</v>
      </c>
      <c r="R52" s="70">
        <f t="shared" si="44"/>
        <v>0</v>
      </c>
      <c r="S52" s="70">
        <f t="shared" si="44"/>
        <v>0</v>
      </c>
      <c r="T52" s="70">
        <f t="shared" si="44"/>
        <v>0</v>
      </c>
      <c r="U52" s="70">
        <f t="shared" si="44"/>
        <v>0</v>
      </c>
      <c r="V52" s="70">
        <f t="shared" si="44"/>
        <v>0</v>
      </c>
      <c r="W52" s="70">
        <f t="shared" si="44"/>
        <v>0</v>
      </c>
      <c r="X52" s="70">
        <f t="shared" si="44"/>
        <v>0</v>
      </c>
      <c r="Y52" s="70">
        <f t="shared" si="44"/>
        <v>0</v>
      </c>
      <c r="Z52" s="70">
        <f t="shared" si="44"/>
        <v>0</v>
      </c>
      <c r="AB52" s="71"/>
    </row>
    <row r="53" spans="2:28" ht="13.5" customHeight="1">
      <c r="B53" s="3"/>
      <c r="C53" s="298"/>
      <c r="D53" s="299"/>
      <c r="E53" s="300"/>
      <c r="F53" s="301" t="s">
        <v>2</v>
      </c>
      <c r="G53" s="300"/>
      <c r="H53" s="300"/>
      <c r="I53" s="72" t="s">
        <v>44</v>
      </c>
      <c r="J53" s="72" t="str">
        <f t="shared" si="45"/>
        <v xml:space="preserve"> </v>
      </c>
      <c r="K53" s="72"/>
      <c r="L53" s="72"/>
      <c r="M53" s="72"/>
      <c r="N53" s="72"/>
      <c r="O53" s="72"/>
      <c r="P53" s="72">
        <f t="shared" si="46"/>
        <v>0</v>
      </c>
      <c r="Q53" s="72">
        <f t="shared" si="44"/>
        <v>0</v>
      </c>
      <c r="R53" s="72">
        <f t="shared" si="44"/>
        <v>0</v>
      </c>
      <c r="S53" s="72">
        <f t="shared" si="44"/>
        <v>0</v>
      </c>
      <c r="T53" s="72">
        <f t="shared" si="44"/>
        <v>0</v>
      </c>
      <c r="U53" s="72">
        <f t="shared" si="44"/>
        <v>0</v>
      </c>
      <c r="V53" s="72">
        <f t="shared" si="44"/>
        <v>0</v>
      </c>
      <c r="W53" s="72">
        <f t="shared" si="44"/>
        <v>0</v>
      </c>
      <c r="X53" s="72">
        <f t="shared" si="44"/>
        <v>0</v>
      </c>
      <c r="Y53" s="72">
        <f t="shared" si="44"/>
        <v>0</v>
      </c>
      <c r="Z53" s="72">
        <f t="shared" si="44"/>
        <v>0</v>
      </c>
      <c r="AB53" s="71"/>
    </row>
    <row r="54" spans="2:28" ht="29.25" customHeight="1">
      <c r="B54" s="3"/>
      <c r="C54" s="298" t="s">
        <v>84</v>
      </c>
      <c r="D54" s="299" t="s">
        <v>368</v>
      </c>
      <c r="E54" s="300">
        <v>2026</v>
      </c>
      <c r="F54" s="301" t="s">
        <v>1</v>
      </c>
      <c r="G54" s="300" t="s">
        <v>42</v>
      </c>
      <c r="H54" s="300" t="s">
        <v>367</v>
      </c>
      <c r="I54" s="70">
        <v>0</v>
      </c>
      <c r="J54" s="70">
        <f t="shared" si="22"/>
        <v>0</v>
      </c>
      <c r="K54" s="70"/>
      <c r="L54" s="70"/>
      <c r="M54" s="70"/>
      <c r="N54" s="70"/>
      <c r="O54" s="70"/>
      <c r="P54" s="70">
        <f t="shared" si="46"/>
        <v>0</v>
      </c>
      <c r="Q54" s="70">
        <f t="shared" ref="Q54:Z54" si="47">P54</f>
        <v>0</v>
      </c>
      <c r="R54" s="70">
        <f t="shared" si="47"/>
        <v>0</v>
      </c>
      <c r="S54" s="70">
        <f t="shared" si="47"/>
        <v>0</v>
      </c>
      <c r="T54" s="70">
        <f t="shared" si="47"/>
        <v>0</v>
      </c>
      <c r="U54" s="70">
        <f t="shared" si="47"/>
        <v>0</v>
      </c>
      <c r="V54" s="70">
        <f t="shared" si="47"/>
        <v>0</v>
      </c>
      <c r="W54" s="70">
        <f t="shared" si="47"/>
        <v>0</v>
      </c>
      <c r="X54" s="70">
        <f t="shared" si="47"/>
        <v>0</v>
      </c>
      <c r="Y54" s="70">
        <f t="shared" si="47"/>
        <v>0</v>
      </c>
      <c r="Z54" s="70">
        <f t="shared" si="47"/>
        <v>0</v>
      </c>
      <c r="AB54" s="71"/>
    </row>
    <row r="55" spans="2:28" ht="42.95" customHeight="1">
      <c r="B55" s="3"/>
      <c r="C55" s="298"/>
      <c r="D55" s="299"/>
      <c r="E55" s="300"/>
      <c r="F55" s="301" t="s">
        <v>2</v>
      </c>
      <c r="G55" s="300"/>
      <c r="H55" s="300"/>
      <c r="I55" s="72" t="s">
        <v>44</v>
      </c>
      <c r="J55" s="72" t="str">
        <f t="shared" si="22"/>
        <v xml:space="preserve"> </v>
      </c>
      <c r="K55" s="72"/>
      <c r="L55" s="72"/>
      <c r="M55" s="72"/>
      <c r="N55" s="72"/>
      <c r="O55" s="72"/>
      <c r="P55" s="72">
        <f t="shared" si="46"/>
        <v>0</v>
      </c>
      <c r="Q55" s="72">
        <f t="shared" ref="Q55:Z55" si="48">P55</f>
        <v>0</v>
      </c>
      <c r="R55" s="72">
        <f t="shared" si="48"/>
        <v>0</v>
      </c>
      <c r="S55" s="72">
        <f t="shared" si="48"/>
        <v>0</v>
      </c>
      <c r="T55" s="72">
        <f t="shared" si="48"/>
        <v>0</v>
      </c>
      <c r="U55" s="72">
        <f t="shared" si="48"/>
        <v>0</v>
      </c>
      <c r="V55" s="72">
        <f t="shared" si="48"/>
        <v>0</v>
      </c>
      <c r="W55" s="72">
        <f t="shared" si="48"/>
        <v>0</v>
      </c>
      <c r="X55" s="72">
        <f t="shared" si="48"/>
        <v>0</v>
      </c>
      <c r="Y55" s="72">
        <f t="shared" si="48"/>
        <v>0</v>
      </c>
      <c r="Z55" s="72">
        <f t="shared" si="48"/>
        <v>0</v>
      </c>
      <c r="AB55" s="71"/>
    </row>
    <row r="56" spans="2:28" ht="5.25" hidden="1" customHeight="1">
      <c r="B56" s="3"/>
      <c r="C56" s="293"/>
      <c r="D56" s="294"/>
      <c r="E56" s="295"/>
      <c r="F56" s="296" t="s">
        <v>0</v>
      </c>
      <c r="G56" s="295"/>
      <c r="H56" s="295"/>
      <c r="I56" s="72" t="s">
        <v>44</v>
      </c>
      <c r="J56" s="72" t="str">
        <f t="shared" si="22"/>
        <v xml:space="preserve"> </v>
      </c>
      <c r="K56" s="72"/>
      <c r="L56" s="72"/>
      <c r="M56" s="72"/>
      <c r="N56" s="72"/>
      <c r="O56" s="72"/>
      <c r="P56" s="72">
        <f t="shared" si="46"/>
        <v>0</v>
      </c>
      <c r="Q56" s="72">
        <f t="shared" ref="Q56:Z56" si="49">P56</f>
        <v>0</v>
      </c>
      <c r="R56" s="72">
        <f t="shared" si="49"/>
        <v>0</v>
      </c>
      <c r="S56" s="72">
        <f t="shared" si="49"/>
        <v>0</v>
      </c>
      <c r="T56" s="72">
        <f t="shared" si="49"/>
        <v>0</v>
      </c>
      <c r="U56" s="72">
        <f t="shared" si="49"/>
        <v>0</v>
      </c>
      <c r="V56" s="72">
        <f t="shared" si="49"/>
        <v>0</v>
      </c>
      <c r="W56" s="72">
        <f t="shared" si="49"/>
        <v>0</v>
      </c>
      <c r="X56" s="72">
        <f t="shared" si="49"/>
        <v>0</v>
      </c>
      <c r="Y56" s="72">
        <f t="shared" si="49"/>
        <v>0</v>
      </c>
      <c r="Z56" s="72">
        <f t="shared" si="49"/>
        <v>0</v>
      </c>
      <c r="AB56" s="71"/>
    </row>
    <row r="57" spans="2:28" ht="29.25" hidden="1" customHeight="1">
      <c r="B57" s="3"/>
      <c r="C57" s="298" t="s">
        <v>84</v>
      </c>
      <c r="D57" s="299"/>
      <c r="E57" s="300"/>
      <c r="F57" s="301"/>
      <c r="G57" s="300"/>
      <c r="H57" s="300"/>
      <c r="I57" s="70">
        <v>0</v>
      </c>
      <c r="J57" s="70">
        <f t="shared" si="22"/>
        <v>0</v>
      </c>
      <c r="K57" s="70"/>
      <c r="L57" s="70"/>
      <c r="M57" s="70"/>
      <c r="N57" s="70"/>
      <c r="O57" s="70"/>
      <c r="P57" s="70">
        <f t="shared" si="46"/>
        <v>0</v>
      </c>
      <c r="Q57" s="70">
        <f t="shared" ref="Q57:Z57" si="50">P57</f>
        <v>0</v>
      </c>
      <c r="R57" s="70">
        <f t="shared" si="50"/>
        <v>0</v>
      </c>
      <c r="S57" s="70">
        <f t="shared" si="50"/>
        <v>0</v>
      </c>
      <c r="T57" s="70">
        <f t="shared" si="50"/>
        <v>0</v>
      </c>
      <c r="U57" s="70">
        <f t="shared" si="50"/>
        <v>0</v>
      </c>
      <c r="V57" s="70">
        <f t="shared" si="50"/>
        <v>0</v>
      </c>
      <c r="W57" s="70">
        <f t="shared" si="50"/>
        <v>0</v>
      </c>
      <c r="X57" s="70">
        <f t="shared" si="50"/>
        <v>0</v>
      </c>
      <c r="Y57" s="70">
        <f t="shared" si="50"/>
        <v>0</v>
      </c>
      <c r="Z57" s="70">
        <f t="shared" si="50"/>
        <v>0</v>
      </c>
      <c r="AB57" s="71"/>
    </row>
    <row r="58" spans="2:28" ht="29.25" hidden="1" customHeight="1">
      <c r="B58" s="3"/>
      <c r="C58" s="298"/>
      <c r="D58" s="299"/>
      <c r="E58" s="300"/>
      <c r="F58" s="301"/>
      <c r="G58" s="300"/>
      <c r="H58" s="300"/>
      <c r="I58" s="72" t="s">
        <v>44</v>
      </c>
      <c r="J58" s="72" t="str">
        <f t="shared" si="22"/>
        <v xml:space="preserve"> </v>
      </c>
      <c r="K58" s="72"/>
      <c r="L58" s="72"/>
      <c r="M58" s="72"/>
      <c r="N58" s="72"/>
      <c r="O58" s="72"/>
      <c r="P58" s="72">
        <f t="shared" si="46"/>
        <v>0</v>
      </c>
      <c r="Q58" s="72">
        <f t="shared" ref="Q58:Z58" si="51">P58</f>
        <v>0</v>
      </c>
      <c r="R58" s="72">
        <f t="shared" si="51"/>
        <v>0</v>
      </c>
      <c r="S58" s="72">
        <f t="shared" si="51"/>
        <v>0</v>
      </c>
      <c r="T58" s="72">
        <f t="shared" si="51"/>
        <v>0</v>
      </c>
      <c r="U58" s="72">
        <f t="shared" si="51"/>
        <v>0</v>
      </c>
      <c r="V58" s="72">
        <f t="shared" si="51"/>
        <v>0</v>
      </c>
      <c r="W58" s="72">
        <f t="shared" si="51"/>
        <v>0</v>
      </c>
      <c r="X58" s="72">
        <f t="shared" si="51"/>
        <v>0</v>
      </c>
      <c r="Y58" s="72">
        <f t="shared" si="51"/>
        <v>0</v>
      </c>
      <c r="Z58" s="72">
        <f t="shared" si="51"/>
        <v>0</v>
      </c>
      <c r="AB58" s="71"/>
    </row>
    <row r="59" spans="2:28" ht="29.25" hidden="1" customHeight="1">
      <c r="B59" s="3"/>
      <c r="C59" s="293" t="s">
        <v>85</v>
      </c>
      <c r="D59" s="294"/>
      <c r="E59" s="295"/>
      <c r="F59" s="296"/>
      <c r="G59" s="295"/>
      <c r="H59" s="295"/>
      <c r="I59" s="70">
        <v>0</v>
      </c>
      <c r="J59" s="70">
        <f t="shared" si="22"/>
        <v>0</v>
      </c>
      <c r="K59" s="70"/>
      <c r="L59" s="70"/>
      <c r="M59" s="70"/>
      <c r="N59" s="70"/>
      <c r="O59" s="70"/>
      <c r="P59" s="70">
        <f t="shared" si="46"/>
        <v>0</v>
      </c>
      <c r="Q59" s="70">
        <f t="shared" ref="Q59:Z59" si="52">P59</f>
        <v>0</v>
      </c>
      <c r="R59" s="70">
        <f t="shared" si="52"/>
        <v>0</v>
      </c>
      <c r="S59" s="70">
        <f t="shared" si="52"/>
        <v>0</v>
      </c>
      <c r="T59" s="70">
        <f t="shared" si="52"/>
        <v>0</v>
      </c>
      <c r="U59" s="70">
        <f t="shared" si="52"/>
        <v>0</v>
      </c>
      <c r="V59" s="70">
        <f t="shared" si="52"/>
        <v>0</v>
      </c>
      <c r="W59" s="70">
        <f t="shared" si="52"/>
        <v>0</v>
      </c>
      <c r="X59" s="70">
        <f t="shared" si="52"/>
        <v>0</v>
      </c>
      <c r="Y59" s="70">
        <f t="shared" si="52"/>
        <v>0</v>
      </c>
      <c r="Z59" s="70">
        <f t="shared" si="52"/>
        <v>0</v>
      </c>
      <c r="AB59" s="71"/>
    </row>
    <row r="60" spans="2:28" ht="13.5" customHeight="1">
      <c r="B60" s="3"/>
      <c r="C60" s="4"/>
      <c r="D60" s="3"/>
      <c r="E60" s="5"/>
      <c r="F60" s="5"/>
      <c r="G60" s="3"/>
      <c r="H60" s="73"/>
      <c r="I60" s="74"/>
      <c r="J60" s="74"/>
      <c r="K60" s="74"/>
    </row>
    <row r="61" spans="2:28" ht="28.5" customHeight="1">
      <c r="B61" s="3"/>
      <c r="C61" s="56"/>
      <c r="D61" s="57" t="s">
        <v>86</v>
      </c>
      <c r="E61" s="58"/>
      <c r="F61" s="58"/>
      <c r="G61" s="58"/>
      <c r="H61" s="58"/>
      <c r="I61" s="58"/>
      <c r="J61" s="58"/>
      <c r="K61" s="75"/>
      <c r="L61" s="58"/>
      <c r="M61" s="58"/>
      <c r="N61" s="58"/>
      <c r="O61" s="58"/>
      <c r="P61" s="58"/>
      <c r="Q61" s="58"/>
      <c r="R61" s="58"/>
      <c r="S61" s="58"/>
      <c r="T61" s="58"/>
      <c r="U61" s="58"/>
      <c r="V61" s="58"/>
      <c r="W61" s="58"/>
      <c r="X61" s="58"/>
      <c r="Y61" s="58"/>
      <c r="Z61" s="58"/>
    </row>
    <row r="62" spans="2:28" ht="18" customHeight="1">
      <c r="B62" s="3"/>
      <c r="C62" s="59"/>
      <c r="D62" s="60" t="s">
        <v>87</v>
      </c>
      <c r="E62" s="76"/>
      <c r="F62" s="76"/>
      <c r="G62" s="76"/>
      <c r="H62" s="76"/>
      <c r="I62" s="76"/>
      <c r="J62" s="76"/>
      <c r="K62" s="77"/>
      <c r="L62" s="61"/>
      <c r="M62" s="61"/>
      <c r="N62" s="61"/>
      <c r="O62" s="61"/>
      <c r="P62" s="61"/>
      <c r="Q62" s="61"/>
      <c r="R62" s="61"/>
      <c r="S62" s="61"/>
      <c r="T62" s="61"/>
      <c r="U62" s="61"/>
      <c r="V62" s="61"/>
      <c r="W62" s="61"/>
      <c r="X62" s="61"/>
      <c r="Y62" s="61"/>
      <c r="Z62" s="61"/>
    </row>
    <row r="63" spans="2:28" ht="38.1" customHeight="1">
      <c r="B63" s="3"/>
      <c r="C63" s="302" t="s">
        <v>33</v>
      </c>
      <c r="D63" s="302" t="s">
        <v>34</v>
      </c>
      <c r="E63" s="302" t="s">
        <v>35</v>
      </c>
      <c r="F63" s="302" t="str">
        <f>F$25</f>
        <v>Status der 
Umsetzung</v>
      </c>
      <c r="G63" s="302" t="s">
        <v>37</v>
      </c>
      <c r="H63" s="302" t="s">
        <v>38</v>
      </c>
      <c r="I63" s="63" t="str">
        <f t="shared" ref="I63:Z63" si="53">I25</f>
        <v/>
      </c>
      <c r="J63" s="63" t="str">
        <f t="shared" si="53"/>
        <v/>
      </c>
      <c r="K63" s="63" t="str">
        <f t="shared" si="53"/>
        <v/>
      </c>
      <c r="L63" s="63" t="str">
        <f t="shared" si="53"/>
        <v/>
      </c>
      <c r="M63" s="63" t="str">
        <f t="shared" si="53"/>
        <v/>
      </c>
      <c r="N63" s="63" t="str">
        <f t="shared" si="53"/>
        <v/>
      </c>
      <c r="O63" s="63" t="str">
        <f t="shared" si="53"/>
        <v>Ziele CO2 &amp; Kompetenzen</v>
      </c>
      <c r="P63" s="63" t="str">
        <f t="shared" si="53"/>
        <v/>
      </c>
      <c r="Q63" s="63" t="str">
        <f t="shared" si="53"/>
        <v/>
      </c>
      <c r="R63" s="63" t="str">
        <f t="shared" si="53"/>
        <v/>
      </c>
      <c r="S63" s="63" t="str">
        <f t="shared" si="53"/>
        <v/>
      </c>
      <c r="T63" s="63" t="str">
        <f t="shared" si="53"/>
        <v/>
      </c>
      <c r="U63" s="63" t="str">
        <f t="shared" si="53"/>
        <v/>
      </c>
      <c r="V63" s="63" t="str">
        <f t="shared" si="53"/>
        <v/>
      </c>
      <c r="W63" s="63" t="str">
        <f t="shared" si="53"/>
        <v/>
      </c>
      <c r="X63" s="63" t="str">
        <f t="shared" si="53"/>
        <v/>
      </c>
      <c r="Y63" s="63" t="str">
        <f t="shared" si="53"/>
        <v/>
      </c>
      <c r="Z63" s="63" t="str">
        <f t="shared" si="53"/>
        <v/>
      </c>
    </row>
    <row r="64" spans="2:28" ht="14.25" customHeight="1">
      <c r="B64" s="3"/>
      <c r="C64" s="302"/>
      <c r="D64" s="302"/>
      <c r="E64" s="302"/>
      <c r="F64" s="302"/>
      <c r="G64" s="302"/>
      <c r="H64" s="302"/>
      <c r="I64" s="64">
        <f>$I$9</f>
        <v>2017</v>
      </c>
      <c r="J64" s="64">
        <f>J$9</f>
        <v>2020</v>
      </c>
      <c r="K64" s="64">
        <f>K$9</f>
        <v>2020</v>
      </c>
      <c r="L64" s="64">
        <f>L$9</f>
        <v>2022</v>
      </c>
      <c r="M64" s="64">
        <f t="shared" ref="M64:Z64" si="54">L64+2</f>
        <v>2024</v>
      </c>
      <c r="N64" s="64">
        <f t="shared" si="54"/>
        <v>2026</v>
      </c>
      <c r="O64" s="64">
        <f t="shared" si="54"/>
        <v>2028</v>
      </c>
      <c r="P64" s="64">
        <f>O64+2</f>
        <v>2030</v>
      </c>
      <c r="Q64" s="64">
        <f t="shared" si="54"/>
        <v>2032</v>
      </c>
      <c r="R64" s="64">
        <f t="shared" si="54"/>
        <v>2034</v>
      </c>
      <c r="S64" s="64">
        <f t="shared" si="54"/>
        <v>2036</v>
      </c>
      <c r="T64" s="64">
        <f t="shared" si="54"/>
        <v>2038</v>
      </c>
      <c r="U64" s="64">
        <f t="shared" si="54"/>
        <v>2040</v>
      </c>
      <c r="V64" s="64">
        <f t="shared" si="54"/>
        <v>2042</v>
      </c>
      <c r="W64" s="64">
        <f t="shared" si="54"/>
        <v>2044</v>
      </c>
      <c r="X64" s="64">
        <f t="shared" si="54"/>
        <v>2046</v>
      </c>
      <c r="Y64" s="64">
        <f t="shared" si="54"/>
        <v>2048</v>
      </c>
      <c r="Z64" s="64">
        <f t="shared" si="54"/>
        <v>2050</v>
      </c>
    </row>
    <row r="65" spans="2:28" ht="24.75" customHeight="1">
      <c r="B65" s="3"/>
      <c r="C65" s="306" t="s">
        <v>39</v>
      </c>
      <c r="D65" s="307"/>
      <c r="E65" s="307"/>
      <c r="F65" s="307"/>
      <c r="G65" s="307"/>
      <c r="H65" s="308"/>
      <c r="I65" s="69">
        <f t="shared" ref="I65:Z65" si="55">SUM(I66:I95)</f>
        <v>0</v>
      </c>
      <c r="J65" s="69">
        <f t="shared" si="55"/>
        <v>0</v>
      </c>
      <c r="K65" s="69">
        <f t="shared" si="55"/>
        <v>9350</v>
      </c>
      <c r="L65" s="69">
        <f t="shared" si="55"/>
        <v>40850</v>
      </c>
      <c r="M65" s="69">
        <f t="shared" si="55"/>
        <v>45750</v>
      </c>
      <c r="N65" s="69">
        <f t="shared" si="55"/>
        <v>57450</v>
      </c>
      <c r="O65" s="69">
        <f t="shared" si="55"/>
        <v>57450</v>
      </c>
      <c r="P65" s="69">
        <f t="shared" si="55"/>
        <v>57450</v>
      </c>
      <c r="Q65" s="69">
        <f t="shared" si="55"/>
        <v>57450</v>
      </c>
      <c r="R65" s="69">
        <f t="shared" si="55"/>
        <v>57450</v>
      </c>
      <c r="S65" s="69">
        <f t="shared" si="55"/>
        <v>57450</v>
      </c>
      <c r="T65" s="69">
        <f t="shared" si="55"/>
        <v>57450</v>
      </c>
      <c r="U65" s="69">
        <f t="shared" si="55"/>
        <v>57450</v>
      </c>
      <c r="V65" s="69">
        <f t="shared" si="55"/>
        <v>57450</v>
      </c>
      <c r="W65" s="69">
        <f t="shared" si="55"/>
        <v>57450</v>
      </c>
      <c r="X65" s="69">
        <f t="shared" si="55"/>
        <v>57450</v>
      </c>
      <c r="Y65" s="69">
        <f t="shared" si="55"/>
        <v>57450</v>
      </c>
      <c r="Z65" s="69">
        <f t="shared" si="55"/>
        <v>57450</v>
      </c>
    </row>
    <row r="66" spans="2:28" ht="29.25" customHeight="1">
      <c r="B66" s="3"/>
      <c r="C66" s="298" t="s">
        <v>88</v>
      </c>
      <c r="D66" s="299" t="s">
        <v>89</v>
      </c>
      <c r="E66" s="300">
        <v>2020</v>
      </c>
      <c r="F66" s="301" t="s">
        <v>1</v>
      </c>
      <c r="G66" s="300" t="s">
        <v>90</v>
      </c>
      <c r="H66" s="300" t="s">
        <v>43</v>
      </c>
      <c r="I66" s="70">
        <v>0</v>
      </c>
      <c r="J66" s="70">
        <f t="shared" ref="J66:Z66" si="56">I66</f>
        <v>0</v>
      </c>
      <c r="K66" s="70"/>
      <c r="L66" s="70"/>
      <c r="M66" s="70"/>
      <c r="N66" s="70"/>
      <c r="O66" s="70"/>
      <c r="P66" s="70">
        <f t="shared" ref="P66:P95" si="57">O66</f>
        <v>0</v>
      </c>
      <c r="Q66" s="70">
        <f t="shared" si="56"/>
        <v>0</v>
      </c>
      <c r="R66" s="70">
        <f t="shared" si="56"/>
        <v>0</v>
      </c>
      <c r="S66" s="70">
        <f t="shared" si="56"/>
        <v>0</v>
      </c>
      <c r="T66" s="70">
        <f t="shared" si="56"/>
        <v>0</v>
      </c>
      <c r="U66" s="70">
        <f t="shared" si="56"/>
        <v>0</v>
      </c>
      <c r="V66" s="70">
        <f t="shared" si="56"/>
        <v>0</v>
      </c>
      <c r="W66" s="70">
        <f t="shared" si="56"/>
        <v>0</v>
      </c>
      <c r="X66" s="70">
        <f t="shared" si="56"/>
        <v>0</v>
      </c>
      <c r="Y66" s="70">
        <f t="shared" si="56"/>
        <v>0</v>
      </c>
      <c r="Z66" s="70">
        <f t="shared" si="56"/>
        <v>0</v>
      </c>
      <c r="AB66" s="71"/>
    </row>
    <row r="67" spans="2:28" ht="29.25" customHeight="1">
      <c r="B67" s="3"/>
      <c r="C67" s="298"/>
      <c r="D67" s="299"/>
      <c r="E67" s="300"/>
      <c r="F67" s="301"/>
      <c r="G67" s="300"/>
      <c r="H67" s="300"/>
      <c r="I67" s="72" t="s">
        <v>44</v>
      </c>
      <c r="J67" s="72" t="str">
        <f t="shared" ref="J67:Z67" si="58">I67</f>
        <v xml:space="preserve"> </v>
      </c>
      <c r="K67" s="72" t="str">
        <f t="shared" si="58"/>
        <v xml:space="preserve"> </v>
      </c>
      <c r="L67" s="72" t="str">
        <f t="shared" si="58"/>
        <v xml:space="preserve"> </v>
      </c>
      <c r="M67" s="72" t="str">
        <f t="shared" si="58"/>
        <v xml:space="preserve"> </v>
      </c>
      <c r="N67" s="72" t="str">
        <f t="shared" si="58"/>
        <v xml:space="preserve"> </v>
      </c>
      <c r="O67" s="72" t="str">
        <f t="shared" si="58"/>
        <v xml:space="preserve"> </v>
      </c>
      <c r="P67" s="72" t="str">
        <f t="shared" si="57"/>
        <v xml:space="preserve"> </v>
      </c>
      <c r="Q67" s="72" t="str">
        <f t="shared" si="58"/>
        <v xml:space="preserve"> </v>
      </c>
      <c r="R67" s="72" t="str">
        <f t="shared" si="58"/>
        <v xml:space="preserve"> </v>
      </c>
      <c r="S67" s="72" t="str">
        <f t="shared" si="58"/>
        <v xml:space="preserve"> </v>
      </c>
      <c r="T67" s="72" t="str">
        <f t="shared" si="58"/>
        <v xml:space="preserve"> </v>
      </c>
      <c r="U67" s="72" t="str">
        <f t="shared" si="58"/>
        <v xml:space="preserve"> </v>
      </c>
      <c r="V67" s="72" t="str">
        <f t="shared" si="58"/>
        <v xml:space="preserve"> </v>
      </c>
      <c r="W67" s="72" t="str">
        <f t="shared" si="58"/>
        <v xml:space="preserve"> </v>
      </c>
      <c r="X67" s="72" t="str">
        <f t="shared" si="58"/>
        <v xml:space="preserve"> </v>
      </c>
      <c r="Y67" s="72" t="str">
        <f t="shared" si="58"/>
        <v xml:space="preserve"> </v>
      </c>
      <c r="Z67" s="72" t="str">
        <f t="shared" si="58"/>
        <v xml:space="preserve"> </v>
      </c>
      <c r="AB67" s="71"/>
    </row>
    <row r="68" spans="2:28" ht="29.25" customHeight="1">
      <c r="B68" s="3"/>
      <c r="C68" s="298" t="s">
        <v>91</v>
      </c>
      <c r="D68" s="299" t="s">
        <v>92</v>
      </c>
      <c r="E68" s="300">
        <v>2020</v>
      </c>
      <c r="F68" s="301" t="s">
        <v>1</v>
      </c>
      <c r="G68" s="300" t="s">
        <v>42</v>
      </c>
      <c r="H68" s="300" t="s">
        <v>93</v>
      </c>
      <c r="I68" s="70">
        <v>0</v>
      </c>
      <c r="J68" s="70">
        <f t="shared" ref="J68:J95" si="59">I68</f>
        <v>0</v>
      </c>
      <c r="K68" s="70">
        <f>L68/2</f>
        <v>1400</v>
      </c>
      <c r="L68" s="70">
        <v>2800</v>
      </c>
      <c r="M68" s="70">
        <f t="shared" ref="M68:Z68" si="60">L68</f>
        <v>2800</v>
      </c>
      <c r="N68" s="70">
        <f t="shared" si="60"/>
        <v>2800</v>
      </c>
      <c r="O68" s="70">
        <f t="shared" si="60"/>
        <v>2800</v>
      </c>
      <c r="P68" s="70">
        <f t="shared" si="57"/>
        <v>2800</v>
      </c>
      <c r="Q68" s="70">
        <f t="shared" si="60"/>
        <v>2800</v>
      </c>
      <c r="R68" s="70">
        <f t="shared" si="60"/>
        <v>2800</v>
      </c>
      <c r="S68" s="70">
        <f t="shared" si="60"/>
        <v>2800</v>
      </c>
      <c r="T68" s="70">
        <f t="shared" si="60"/>
        <v>2800</v>
      </c>
      <c r="U68" s="70">
        <f t="shared" si="60"/>
        <v>2800</v>
      </c>
      <c r="V68" s="70">
        <f t="shared" si="60"/>
        <v>2800</v>
      </c>
      <c r="W68" s="70">
        <f t="shared" si="60"/>
        <v>2800</v>
      </c>
      <c r="X68" s="70">
        <f t="shared" si="60"/>
        <v>2800</v>
      </c>
      <c r="Y68" s="70">
        <f t="shared" si="60"/>
        <v>2800</v>
      </c>
      <c r="Z68" s="70">
        <f t="shared" si="60"/>
        <v>2800</v>
      </c>
      <c r="AB68" s="71"/>
    </row>
    <row r="69" spans="2:28" ht="29.25" customHeight="1">
      <c r="B69" s="3"/>
      <c r="C69" s="298"/>
      <c r="D69" s="299"/>
      <c r="E69" s="300"/>
      <c r="F69" s="301"/>
      <c r="G69" s="300"/>
      <c r="H69" s="300"/>
      <c r="I69" s="72" t="s">
        <v>44</v>
      </c>
      <c r="J69" s="72" t="str">
        <f t="shared" si="59"/>
        <v xml:space="preserve"> </v>
      </c>
      <c r="K69" s="72" t="str">
        <f>J69</f>
        <v xml:space="preserve"> </v>
      </c>
      <c r="L69" s="72" t="str">
        <f>K69</f>
        <v xml:space="preserve"> </v>
      </c>
      <c r="M69" s="72" t="str">
        <f t="shared" ref="M69:Z69" si="61">L69</f>
        <v xml:space="preserve"> </v>
      </c>
      <c r="N69" s="72" t="str">
        <f t="shared" si="61"/>
        <v xml:space="preserve"> </v>
      </c>
      <c r="O69" s="72" t="str">
        <f t="shared" si="61"/>
        <v xml:space="preserve"> </v>
      </c>
      <c r="P69" s="72" t="str">
        <f t="shared" si="57"/>
        <v xml:space="preserve"> </v>
      </c>
      <c r="Q69" s="72" t="str">
        <f t="shared" si="61"/>
        <v xml:space="preserve"> </v>
      </c>
      <c r="R69" s="72" t="str">
        <f t="shared" si="61"/>
        <v xml:space="preserve"> </v>
      </c>
      <c r="S69" s="72" t="str">
        <f t="shared" si="61"/>
        <v xml:space="preserve"> </v>
      </c>
      <c r="T69" s="72" t="str">
        <f t="shared" si="61"/>
        <v xml:space="preserve"> </v>
      </c>
      <c r="U69" s="72" t="str">
        <f t="shared" si="61"/>
        <v xml:space="preserve"> </v>
      </c>
      <c r="V69" s="72" t="str">
        <f t="shared" si="61"/>
        <v xml:space="preserve"> </v>
      </c>
      <c r="W69" s="72" t="str">
        <f t="shared" si="61"/>
        <v xml:space="preserve"> </v>
      </c>
      <c r="X69" s="72" t="str">
        <f t="shared" si="61"/>
        <v xml:space="preserve"> </v>
      </c>
      <c r="Y69" s="72" t="str">
        <f t="shared" si="61"/>
        <v xml:space="preserve"> </v>
      </c>
      <c r="Z69" s="72" t="str">
        <f t="shared" si="61"/>
        <v xml:space="preserve"> </v>
      </c>
      <c r="AB69" s="71"/>
    </row>
    <row r="70" spans="2:28" ht="29.25" customHeight="1">
      <c r="B70" s="3"/>
      <c r="C70" s="298" t="s">
        <v>94</v>
      </c>
      <c r="D70" s="299" t="s">
        <v>95</v>
      </c>
      <c r="E70" s="300">
        <v>2021</v>
      </c>
      <c r="F70" s="301" t="s">
        <v>1</v>
      </c>
      <c r="G70" s="300" t="s">
        <v>90</v>
      </c>
      <c r="H70" s="300"/>
      <c r="I70" s="70">
        <v>0</v>
      </c>
      <c r="J70" s="70">
        <f t="shared" si="59"/>
        <v>0</v>
      </c>
      <c r="K70" s="70">
        <f>L70/2</f>
        <v>1400</v>
      </c>
      <c r="L70" s="70">
        <f>L68</f>
        <v>2800</v>
      </c>
      <c r="M70" s="70">
        <f t="shared" ref="M70:Z70" si="62">L70</f>
        <v>2800</v>
      </c>
      <c r="N70" s="70">
        <f t="shared" si="62"/>
        <v>2800</v>
      </c>
      <c r="O70" s="70">
        <f t="shared" si="62"/>
        <v>2800</v>
      </c>
      <c r="P70" s="70">
        <f t="shared" si="57"/>
        <v>2800</v>
      </c>
      <c r="Q70" s="70">
        <f t="shared" si="62"/>
        <v>2800</v>
      </c>
      <c r="R70" s="70">
        <f t="shared" si="62"/>
        <v>2800</v>
      </c>
      <c r="S70" s="70">
        <f t="shared" si="62"/>
        <v>2800</v>
      </c>
      <c r="T70" s="70">
        <f t="shared" si="62"/>
        <v>2800</v>
      </c>
      <c r="U70" s="70">
        <f t="shared" si="62"/>
        <v>2800</v>
      </c>
      <c r="V70" s="70">
        <f t="shared" si="62"/>
        <v>2800</v>
      </c>
      <c r="W70" s="70">
        <f t="shared" si="62"/>
        <v>2800</v>
      </c>
      <c r="X70" s="70">
        <f t="shared" si="62"/>
        <v>2800</v>
      </c>
      <c r="Y70" s="70">
        <f t="shared" si="62"/>
        <v>2800</v>
      </c>
      <c r="Z70" s="70">
        <f t="shared" si="62"/>
        <v>2800</v>
      </c>
      <c r="AB70" s="71"/>
    </row>
    <row r="71" spans="2:28" ht="44.25" customHeight="1">
      <c r="B71" s="3"/>
      <c r="C71" s="298"/>
      <c r="D71" s="299"/>
      <c r="E71" s="300"/>
      <c r="F71" s="301"/>
      <c r="G71" s="300"/>
      <c r="H71" s="300"/>
      <c r="I71" s="72" t="s">
        <v>44</v>
      </c>
      <c r="J71" s="72" t="str">
        <f t="shared" si="59"/>
        <v xml:space="preserve"> </v>
      </c>
      <c r="K71" s="72" t="str">
        <f>J71</f>
        <v xml:space="preserve"> </v>
      </c>
      <c r="L71" s="72" t="str">
        <f>K71</f>
        <v xml:space="preserve"> </v>
      </c>
      <c r="M71" s="72" t="str">
        <f t="shared" ref="M71:Z71" si="63">L71</f>
        <v xml:space="preserve"> </v>
      </c>
      <c r="N71" s="72" t="str">
        <f t="shared" si="63"/>
        <v xml:space="preserve"> </v>
      </c>
      <c r="O71" s="72" t="str">
        <f t="shared" si="63"/>
        <v xml:space="preserve"> </v>
      </c>
      <c r="P71" s="72" t="str">
        <f t="shared" si="57"/>
        <v xml:space="preserve"> </v>
      </c>
      <c r="Q71" s="72" t="str">
        <f t="shared" si="63"/>
        <v xml:space="preserve"> </v>
      </c>
      <c r="R71" s="72" t="str">
        <f t="shared" si="63"/>
        <v xml:space="preserve"> </v>
      </c>
      <c r="S71" s="72" t="str">
        <f t="shared" si="63"/>
        <v xml:space="preserve"> </v>
      </c>
      <c r="T71" s="72" t="str">
        <f t="shared" si="63"/>
        <v xml:space="preserve"> </v>
      </c>
      <c r="U71" s="72" t="str">
        <f t="shared" si="63"/>
        <v xml:space="preserve"> </v>
      </c>
      <c r="V71" s="72" t="str">
        <f t="shared" si="63"/>
        <v xml:space="preserve"> </v>
      </c>
      <c r="W71" s="72" t="str">
        <f t="shared" si="63"/>
        <v xml:space="preserve"> </v>
      </c>
      <c r="X71" s="72" t="str">
        <f t="shared" si="63"/>
        <v xml:space="preserve"> </v>
      </c>
      <c r="Y71" s="72" t="str">
        <f t="shared" si="63"/>
        <v xml:space="preserve"> </v>
      </c>
      <c r="Z71" s="72" t="str">
        <f t="shared" si="63"/>
        <v xml:space="preserve"> </v>
      </c>
      <c r="AB71" s="71"/>
    </row>
    <row r="72" spans="2:28" ht="29.25" customHeight="1">
      <c r="B72" s="3"/>
      <c r="C72" s="298" t="s">
        <v>96</v>
      </c>
      <c r="D72" s="299" t="s">
        <v>97</v>
      </c>
      <c r="E72" s="300">
        <v>2021</v>
      </c>
      <c r="F72" s="305" t="s">
        <v>1</v>
      </c>
      <c r="G72" s="300" t="s">
        <v>90</v>
      </c>
      <c r="H72" s="300" t="s">
        <v>98</v>
      </c>
      <c r="I72" s="70">
        <v>0</v>
      </c>
      <c r="J72" s="70">
        <f t="shared" si="59"/>
        <v>0</v>
      </c>
      <c r="K72" s="70">
        <f>L72/2</f>
        <v>6550</v>
      </c>
      <c r="L72" s="70">
        <v>13100</v>
      </c>
      <c r="M72" s="70">
        <f t="shared" ref="M72:Z72" si="64">L72</f>
        <v>13100</v>
      </c>
      <c r="N72" s="70">
        <f t="shared" si="64"/>
        <v>13100</v>
      </c>
      <c r="O72" s="70">
        <f t="shared" si="64"/>
        <v>13100</v>
      </c>
      <c r="P72" s="70">
        <f t="shared" si="57"/>
        <v>13100</v>
      </c>
      <c r="Q72" s="70">
        <f t="shared" si="64"/>
        <v>13100</v>
      </c>
      <c r="R72" s="70">
        <f t="shared" si="64"/>
        <v>13100</v>
      </c>
      <c r="S72" s="70">
        <f t="shared" si="64"/>
        <v>13100</v>
      </c>
      <c r="T72" s="70">
        <f t="shared" si="64"/>
        <v>13100</v>
      </c>
      <c r="U72" s="70">
        <f t="shared" si="64"/>
        <v>13100</v>
      </c>
      <c r="V72" s="70">
        <f t="shared" si="64"/>
        <v>13100</v>
      </c>
      <c r="W72" s="70">
        <f t="shared" si="64"/>
        <v>13100</v>
      </c>
      <c r="X72" s="70">
        <f t="shared" si="64"/>
        <v>13100</v>
      </c>
      <c r="Y72" s="70">
        <f t="shared" si="64"/>
        <v>13100</v>
      </c>
      <c r="Z72" s="70">
        <f t="shared" si="64"/>
        <v>13100</v>
      </c>
      <c r="AB72" s="71"/>
    </row>
    <row r="73" spans="2:28" ht="29.25" customHeight="1">
      <c r="B73" s="3"/>
      <c r="C73" s="298"/>
      <c r="D73" s="299"/>
      <c r="E73" s="300"/>
      <c r="F73" s="305" t="s">
        <v>0</v>
      </c>
      <c r="G73" s="300"/>
      <c r="H73" s="300"/>
      <c r="I73" s="72" t="s">
        <v>44</v>
      </c>
      <c r="J73" s="72" t="str">
        <f t="shared" si="59"/>
        <v xml:space="preserve"> </v>
      </c>
      <c r="K73" s="72" t="str">
        <f>J73</f>
        <v xml:space="preserve"> </v>
      </c>
      <c r="L73" s="72" t="str">
        <f>K73</f>
        <v xml:space="preserve"> </v>
      </c>
      <c r="M73" s="72" t="str">
        <f t="shared" ref="M73:Z73" si="65">L73</f>
        <v xml:space="preserve"> </v>
      </c>
      <c r="N73" s="72" t="str">
        <f t="shared" si="65"/>
        <v xml:space="preserve"> </v>
      </c>
      <c r="O73" s="72" t="str">
        <f t="shared" si="65"/>
        <v xml:space="preserve"> </v>
      </c>
      <c r="P73" s="72" t="str">
        <f t="shared" si="57"/>
        <v xml:space="preserve"> </v>
      </c>
      <c r="Q73" s="72" t="str">
        <f t="shared" si="65"/>
        <v xml:space="preserve"> </v>
      </c>
      <c r="R73" s="72" t="str">
        <f t="shared" si="65"/>
        <v xml:space="preserve"> </v>
      </c>
      <c r="S73" s="72" t="str">
        <f t="shared" si="65"/>
        <v xml:space="preserve"> </v>
      </c>
      <c r="T73" s="72" t="str">
        <f t="shared" si="65"/>
        <v xml:space="preserve"> </v>
      </c>
      <c r="U73" s="72" t="str">
        <f t="shared" si="65"/>
        <v xml:space="preserve"> </v>
      </c>
      <c r="V73" s="72" t="str">
        <f t="shared" si="65"/>
        <v xml:space="preserve"> </v>
      </c>
      <c r="W73" s="72" t="str">
        <f t="shared" si="65"/>
        <v xml:space="preserve"> </v>
      </c>
      <c r="X73" s="72" t="str">
        <f t="shared" si="65"/>
        <v xml:space="preserve"> </v>
      </c>
      <c r="Y73" s="72" t="str">
        <f t="shared" si="65"/>
        <v xml:space="preserve"> </v>
      </c>
      <c r="Z73" s="72" t="str">
        <f t="shared" si="65"/>
        <v xml:space="preserve"> </v>
      </c>
      <c r="AB73" s="71"/>
    </row>
    <row r="74" spans="2:28" ht="29.25" customHeight="1">
      <c r="B74" s="3"/>
      <c r="C74" s="298" t="s">
        <v>99</v>
      </c>
      <c r="D74" s="299" t="s">
        <v>100</v>
      </c>
      <c r="E74" s="300">
        <v>2021</v>
      </c>
      <c r="F74" s="301" t="s">
        <v>1</v>
      </c>
      <c r="G74" s="300" t="s">
        <v>90</v>
      </c>
      <c r="H74" s="300" t="s">
        <v>98</v>
      </c>
      <c r="I74" s="70">
        <v>0</v>
      </c>
      <c r="J74" s="70">
        <f t="shared" si="59"/>
        <v>0</v>
      </c>
      <c r="K74" s="70"/>
      <c r="L74" s="70">
        <f>28100/2</f>
        <v>14050</v>
      </c>
      <c r="M74" s="70">
        <f t="shared" ref="M74:Z74" si="66">L74</f>
        <v>14050</v>
      </c>
      <c r="N74" s="70">
        <f t="shared" si="66"/>
        <v>14050</v>
      </c>
      <c r="O74" s="70">
        <f t="shared" si="66"/>
        <v>14050</v>
      </c>
      <c r="P74" s="70">
        <f t="shared" si="57"/>
        <v>14050</v>
      </c>
      <c r="Q74" s="70">
        <f t="shared" si="66"/>
        <v>14050</v>
      </c>
      <c r="R74" s="70">
        <f t="shared" si="66"/>
        <v>14050</v>
      </c>
      <c r="S74" s="70">
        <f t="shared" si="66"/>
        <v>14050</v>
      </c>
      <c r="T74" s="70">
        <f t="shared" si="66"/>
        <v>14050</v>
      </c>
      <c r="U74" s="70">
        <f t="shared" si="66"/>
        <v>14050</v>
      </c>
      <c r="V74" s="70">
        <f t="shared" si="66"/>
        <v>14050</v>
      </c>
      <c r="W74" s="70">
        <f t="shared" si="66"/>
        <v>14050</v>
      </c>
      <c r="X74" s="70">
        <f t="shared" si="66"/>
        <v>14050</v>
      </c>
      <c r="Y74" s="70">
        <f t="shared" si="66"/>
        <v>14050</v>
      </c>
      <c r="Z74" s="70">
        <f t="shared" si="66"/>
        <v>14050</v>
      </c>
      <c r="AB74" s="71"/>
    </row>
    <row r="75" spans="2:28" ht="40.5" customHeight="1">
      <c r="B75" s="3"/>
      <c r="C75" s="298"/>
      <c r="D75" s="299"/>
      <c r="E75" s="300"/>
      <c r="F75" s="301"/>
      <c r="G75" s="300"/>
      <c r="H75" s="300"/>
      <c r="I75" s="72" t="s">
        <v>44</v>
      </c>
      <c r="J75" s="72" t="str">
        <f t="shared" si="59"/>
        <v xml:space="preserve"> </v>
      </c>
      <c r="K75" s="72" t="str">
        <f t="shared" ref="K75:K89" si="67">J75</f>
        <v xml:space="preserve"> </v>
      </c>
      <c r="L75" s="72" t="str">
        <f>K75</f>
        <v xml:space="preserve"> </v>
      </c>
      <c r="M75" s="72" t="str">
        <f t="shared" ref="M75:Z75" si="68">L75</f>
        <v xml:space="preserve"> </v>
      </c>
      <c r="N75" s="72" t="str">
        <f t="shared" si="68"/>
        <v xml:space="preserve"> </v>
      </c>
      <c r="O75" s="72" t="str">
        <f t="shared" si="68"/>
        <v xml:space="preserve"> </v>
      </c>
      <c r="P75" s="72" t="str">
        <f t="shared" si="57"/>
        <v xml:space="preserve"> </v>
      </c>
      <c r="Q75" s="72" t="str">
        <f t="shared" si="68"/>
        <v xml:space="preserve"> </v>
      </c>
      <c r="R75" s="72" t="str">
        <f t="shared" si="68"/>
        <v xml:space="preserve"> </v>
      </c>
      <c r="S75" s="72" t="str">
        <f t="shared" si="68"/>
        <v xml:space="preserve"> </v>
      </c>
      <c r="T75" s="72" t="str">
        <f t="shared" si="68"/>
        <v xml:space="preserve"> </v>
      </c>
      <c r="U75" s="72" t="str">
        <f t="shared" si="68"/>
        <v xml:space="preserve"> </v>
      </c>
      <c r="V75" s="72" t="str">
        <f t="shared" si="68"/>
        <v xml:space="preserve"> </v>
      </c>
      <c r="W75" s="72" t="str">
        <f t="shared" si="68"/>
        <v xml:space="preserve"> </v>
      </c>
      <c r="X75" s="72" t="str">
        <f t="shared" si="68"/>
        <v xml:space="preserve"> </v>
      </c>
      <c r="Y75" s="72" t="str">
        <f t="shared" si="68"/>
        <v xml:space="preserve"> </v>
      </c>
      <c r="Z75" s="72" t="str">
        <f t="shared" si="68"/>
        <v xml:space="preserve"> </v>
      </c>
      <c r="AB75" s="71"/>
    </row>
    <row r="76" spans="2:28" ht="29.25" customHeight="1">
      <c r="B76" s="3"/>
      <c r="C76" s="298" t="s">
        <v>101</v>
      </c>
      <c r="D76" s="299" t="s">
        <v>102</v>
      </c>
      <c r="E76" s="300">
        <v>2021</v>
      </c>
      <c r="F76" s="301" t="s">
        <v>4</v>
      </c>
      <c r="G76" s="300" t="s">
        <v>90</v>
      </c>
      <c r="H76" s="300" t="s">
        <v>98</v>
      </c>
      <c r="I76" s="70">
        <v>0</v>
      </c>
      <c r="J76" s="70">
        <f t="shared" si="59"/>
        <v>0</v>
      </c>
      <c r="K76" s="70"/>
      <c r="L76" s="70">
        <v>3750</v>
      </c>
      <c r="M76" s="70">
        <f t="shared" ref="M76:Z76" si="69">L76</f>
        <v>3750</v>
      </c>
      <c r="N76" s="70">
        <f t="shared" si="69"/>
        <v>3750</v>
      </c>
      <c r="O76" s="70">
        <f t="shared" si="69"/>
        <v>3750</v>
      </c>
      <c r="P76" s="70">
        <f t="shared" si="57"/>
        <v>3750</v>
      </c>
      <c r="Q76" s="70">
        <f t="shared" si="69"/>
        <v>3750</v>
      </c>
      <c r="R76" s="70">
        <f t="shared" si="69"/>
        <v>3750</v>
      </c>
      <c r="S76" s="70">
        <f t="shared" si="69"/>
        <v>3750</v>
      </c>
      <c r="T76" s="70">
        <f t="shared" si="69"/>
        <v>3750</v>
      </c>
      <c r="U76" s="70">
        <f t="shared" si="69"/>
        <v>3750</v>
      </c>
      <c r="V76" s="70">
        <f t="shared" si="69"/>
        <v>3750</v>
      </c>
      <c r="W76" s="70">
        <f t="shared" si="69"/>
        <v>3750</v>
      </c>
      <c r="X76" s="70">
        <f t="shared" si="69"/>
        <v>3750</v>
      </c>
      <c r="Y76" s="70">
        <f t="shared" si="69"/>
        <v>3750</v>
      </c>
      <c r="Z76" s="70">
        <f t="shared" si="69"/>
        <v>3750</v>
      </c>
      <c r="AB76" s="71"/>
    </row>
    <row r="77" spans="2:28" ht="29.25" customHeight="1">
      <c r="B77" s="3"/>
      <c r="C77" s="298"/>
      <c r="D77" s="299"/>
      <c r="E77" s="300"/>
      <c r="F77" s="301"/>
      <c r="G77" s="300"/>
      <c r="H77" s="300"/>
      <c r="I77" s="72" t="s">
        <v>44</v>
      </c>
      <c r="J77" s="72" t="str">
        <f t="shared" si="59"/>
        <v xml:space="preserve"> </v>
      </c>
      <c r="K77" s="72" t="str">
        <f t="shared" si="67"/>
        <v xml:space="preserve"> </v>
      </c>
      <c r="L77" s="72" t="str">
        <f>K77</f>
        <v xml:space="preserve"> </v>
      </c>
      <c r="M77" s="72" t="str">
        <f t="shared" ref="M77:Z77" si="70">L77</f>
        <v xml:space="preserve"> </v>
      </c>
      <c r="N77" s="72" t="str">
        <f t="shared" si="70"/>
        <v xml:space="preserve"> </v>
      </c>
      <c r="O77" s="72" t="str">
        <f t="shared" si="70"/>
        <v xml:space="preserve"> </v>
      </c>
      <c r="P77" s="72" t="str">
        <f t="shared" si="57"/>
        <v xml:space="preserve"> </v>
      </c>
      <c r="Q77" s="72" t="str">
        <f t="shared" si="70"/>
        <v xml:space="preserve"> </v>
      </c>
      <c r="R77" s="72" t="str">
        <f t="shared" si="70"/>
        <v xml:space="preserve"> </v>
      </c>
      <c r="S77" s="72" t="str">
        <f t="shared" si="70"/>
        <v xml:space="preserve"> </v>
      </c>
      <c r="T77" s="72" t="str">
        <f t="shared" si="70"/>
        <v xml:space="preserve"> </v>
      </c>
      <c r="U77" s="72" t="str">
        <f t="shared" si="70"/>
        <v xml:space="preserve"> </v>
      </c>
      <c r="V77" s="72" t="str">
        <f t="shared" si="70"/>
        <v xml:space="preserve"> </v>
      </c>
      <c r="W77" s="72" t="str">
        <f t="shared" si="70"/>
        <v xml:space="preserve"> </v>
      </c>
      <c r="X77" s="72" t="str">
        <f t="shared" si="70"/>
        <v xml:space="preserve"> </v>
      </c>
      <c r="Y77" s="72" t="str">
        <f t="shared" si="70"/>
        <v xml:space="preserve"> </v>
      </c>
      <c r="Z77" s="72" t="str">
        <f t="shared" si="70"/>
        <v xml:space="preserve"> </v>
      </c>
      <c r="AB77" s="71"/>
    </row>
    <row r="78" spans="2:28" ht="29.25" customHeight="1">
      <c r="B78" s="3"/>
      <c r="C78" s="298" t="s">
        <v>103</v>
      </c>
      <c r="D78" s="299" t="s">
        <v>104</v>
      </c>
      <c r="E78" s="300">
        <v>2020</v>
      </c>
      <c r="F78" s="305" t="s">
        <v>1</v>
      </c>
      <c r="G78" s="300" t="s">
        <v>90</v>
      </c>
      <c r="H78" s="300" t="s">
        <v>98</v>
      </c>
      <c r="I78" s="70">
        <v>0</v>
      </c>
      <c r="J78" s="70">
        <f t="shared" si="59"/>
        <v>0</v>
      </c>
      <c r="K78" s="70"/>
      <c r="L78" s="70"/>
      <c r="M78" s="70"/>
      <c r="N78" s="70"/>
      <c r="O78" s="70"/>
      <c r="P78" s="70">
        <f t="shared" si="57"/>
        <v>0</v>
      </c>
      <c r="Q78" s="70">
        <f t="shared" ref="Q78:Z78" si="71">P78</f>
        <v>0</v>
      </c>
      <c r="R78" s="70">
        <f t="shared" si="71"/>
        <v>0</v>
      </c>
      <c r="S78" s="70">
        <f t="shared" si="71"/>
        <v>0</v>
      </c>
      <c r="T78" s="70">
        <f t="shared" si="71"/>
        <v>0</v>
      </c>
      <c r="U78" s="70">
        <f t="shared" si="71"/>
        <v>0</v>
      </c>
      <c r="V78" s="70">
        <f t="shared" si="71"/>
        <v>0</v>
      </c>
      <c r="W78" s="70">
        <f t="shared" si="71"/>
        <v>0</v>
      </c>
      <c r="X78" s="70">
        <f t="shared" si="71"/>
        <v>0</v>
      </c>
      <c r="Y78" s="70">
        <f t="shared" si="71"/>
        <v>0</v>
      </c>
      <c r="Z78" s="70">
        <f t="shared" si="71"/>
        <v>0</v>
      </c>
      <c r="AB78" s="71"/>
    </row>
    <row r="79" spans="2:28" ht="29.25" customHeight="1">
      <c r="B79" s="3"/>
      <c r="C79" s="298"/>
      <c r="D79" s="299"/>
      <c r="E79" s="300"/>
      <c r="F79" s="305"/>
      <c r="G79" s="300"/>
      <c r="H79" s="300"/>
      <c r="I79" s="72" t="s">
        <v>44</v>
      </c>
      <c r="J79" s="72" t="str">
        <f t="shared" si="59"/>
        <v xml:space="preserve"> </v>
      </c>
      <c r="K79" s="72" t="str">
        <f t="shared" si="67"/>
        <v xml:space="preserve"> </v>
      </c>
      <c r="L79" s="72" t="str">
        <f>K79</f>
        <v xml:space="preserve"> </v>
      </c>
      <c r="M79" s="72" t="str">
        <f t="shared" ref="M79:Z79" si="72">L79</f>
        <v xml:space="preserve"> </v>
      </c>
      <c r="N79" s="72" t="str">
        <f t="shared" si="72"/>
        <v xml:space="preserve"> </v>
      </c>
      <c r="O79" s="72" t="str">
        <f t="shared" si="72"/>
        <v xml:space="preserve"> </v>
      </c>
      <c r="P79" s="72" t="str">
        <f t="shared" si="57"/>
        <v xml:space="preserve"> </v>
      </c>
      <c r="Q79" s="72" t="str">
        <f t="shared" si="72"/>
        <v xml:space="preserve"> </v>
      </c>
      <c r="R79" s="72" t="str">
        <f t="shared" si="72"/>
        <v xml:space="preserve"> </v>
      </c>
      <c r="S79" s="72" t="str">
        <f t="shared" si="72"/>
        <v xml:space="preserve"> </v>
      </c>
      <c r="T79" s="72" t="str">
        <f t="shared" si="72"/>
        <v xml:space="preserve"> </v>
      </c>
      <c r="U79" s="72" t="str">
        <f t="shared" si="72"/>
        <v xml:space="preserve"> </v>
      </c>
      <c r="V79" s="72" t="str">
        <f t="shared" si="72"/>
        <v xml:space="preserve"> </v>
      </c>
      <c r="W79" s="72" t="str">
        <f t="shared" si="72"/>
        <v xml:space="preserve"> </v>
      </c>
      <c r="X79" s="72" t="str">
        <f t="shared" si="72"/>
        <v xml:space="preserve"> </v>
      </c>
      <c r="Y79" s="72" t="str">
        <f t="shared" si="72"/>
        <v xml:space="preserve"> </v>
      </c>
      <c r="Z79" s="72" t="str">
        <f t="shared" si="72"/>
        <v xml:space="preserve"> </v>
      </c>
      <c r="AB79" s="71"/>
    </row>
    <row r="80" spans="2:28" ht="29.25" customHeight="1">
      <c r="B80" s="3"/>
      <c r="C80" s="298" t="s">
        <v>105</v>
      </c>
      <c r="D80" s="299" t="s">
        <v>106</v>
      </c>
      <c r="E80" s="300">
        <v>2022</v>
      </c>
      <c r="F80" s="301" t="s">
        <v>3</v>
      </c>
      <c r="G80" s="300" t="s">
        <v>107</v>
      </c>
      <c r="H80" s="300" t="s">
        <v>98</v>
      </c>
      <c r="I80" s="70">
        <v>0</v>
      </c>
      <c r="J80" s="70">
        <f t="shared" si="59"/>
        <v>0</v>
      </c>
      <c r="K80" s="70"/>
      <c r="L80" s="70">
        <f>1200/2</f>
        <v>600</v>
      </c>
      <c r="M80" s="70">
        <f t="shared" ref="M80:Z80" si="73">L80</f>
        <v>600</v>
      </c>
      <c r="N80" s="70">
        <f t="shared" si="73"/>
        <v>600</v>
      </c>
      <c r="O80" s="70">
        <f t="shared" si="73"/>
        <v>600</v>
      </c>
      <c r="P80" s="70">
        <f t="shared" si="57"/>
        <v>600</v>
      </c>
      <c r="Q80" s="70">
        <f t="shared" si="73"/>
        <v>600</v>
      </c>
      <c r="R80" s="70">
        <f t="shared" si="73"/>
        <v>600</v>
      </c>
      <c r="S80" s="70">
        <f t="shared" si="73"/>
        <v>600</v>
      </c>
      <c r="T80" s="70">
        <f t="shared" si="73"/>
        <v>600</v>
      </c>
      <c r="U80" s="70">
        <f t="shared" si="73"/>
        <v>600</v>
      </c>
      <c r="V80" s="70">
        <f t="shared" si="73"/>
        <v>600</v>
      </c>
      <c r="W80" s="70">
        <f t="shared" si="73"/>
        <v>600</v>
      </c>
      <c r="X80" s="70">
        <f t="shared" si="73"/>
        <v>600</v>
      </c>
      <c r="Y80" s="70">
        <f t="shared" si="73"/>
        <v>600</v>
      </c>
      <c r="Z80" s="70">
        <f t="shared" si="73"/>
        <v>600</v>
      </c>
      <c r="AB80" s="71"/>
    </row>
    <row r="81" spans="2:28" ht="29.25" customHeight="1">
      <c r="B81" s="3"/>
      <c r="C81" s="298"/>
      <c r="D81" s="299"/>
      <c r="E81" s="300"/>
      <c r="F81" s="301"/>
      <c r="G81" s="300"/>
      <c r="H81" s="300"/>
      <c r="I81" s="72" t="s">
        <v>44</v>
      </c>
      <c r="J81" s="72" t="str">
        <f t="shared" si="59"/>
        <v xml:space="preserve"> </v>
      </c>
      <c r="K81" s="72" t="str">
        <f t="shared" si="67"/>
        <v xml:space="preserve"> </v>
      </c>
      <c r="L81" s="72" t="str">
        <f>K81</f>
        <v xml:space="preserve"> </v>
      </c>
      <c r="M81" s="72" t="str">
        <f t="shared" ref="M81:Z81" si="74">L81</f>
        <v xml:space="preserve"> </v>
      </c>
      <c r="N81" s="72" t="str">
        <f t="shared" si="74"/>
        <v xml:space="preserve"> </v>
      </c>
      <c r="O81" s="72" t="str">
        <f t="shared" si="74"/>
        <v xml:space="preserve"> </v>
      </c>
      <c r="P81" s="72" t="str">
        <f t="shared" si="57"/>
        <v xml:space="preserve"> </v>
      </c>
      <c r="Q81" s="72" t="str">
        <f t="shared" si="74"/>
        <v xml:space="preserve"> </v>
      </c>
      <c r="R81" s="72" t="str">
        <f t="shared" si="74"/>
        <v xml:space="preserve"> </v>
      </c>
      <c r="S81" s="72" t="str">
        <f t="shared" si="74"/>
        <v xml:space="preserve"> </v>
      </c>
      <c r="T81" s="72" t="str">
        <f t="shared" si="74"/>
        <v xml:space="preserve"> </v>
      </c>
      <c r="U81" s="72" t="str">
        <f t="shared" si="74"/>
        <v xml:space="preserve"> </v>
      </c>
      <c r="V81" s="72" t="str">
        <f t="shared" si="74"/>
        <v xml:space="preserve"> </v>
      </c>
      <c r="W81" s="72" t="str">
        <f t="shared" si="74"/>
        <v xml:space="preserve"> </v>
      </c>
      <c r="X81" s="72" t="str">
        <f t="shared" si="74"/>
        <v xml:space="preserve"> </v>
      </c>
      <c r="Y81" s="72" t="str">
        <f t="shared" si="74"/>
        <v xml:space="preserve"> </v>
      </c>
      <c r="Z81" s="72" t="str">
        <f t="shared" si="74"/>
        <v xml:space="preserve"> </v>
      </c>
      <c r="AB81" s="71"/>
    </row>
    <row r="82" spans="2:28" ht="29.25" customHeight="1">
      <c r="B82" s="3"/>
      <c r="C82" s="298" t="s">
        <v>108</v>
      </c>
      <c r="D82" s="299" t="s">
        <v>109</v>
      </c>
      <c r="E82" s="300">
        <v>2021</v>
      </c>
      <c r="F82" s="301" t="s">
        <v>1</v>
      </c>
      <c r="G82" s="300" t="s">
        <v>54</v>
      </c>
      <c r="H82" s="300" t="s">
        <v>110</v>
      </c>
      <c r="I82" s="70">
        <v>0</v>
      </c>
      <c r="J82" s="70">
        <f t="shared" si="59"/>
        <v>0</v>
      </c>
      <c r="K82" s="70"/>
      <c r="L82" s="70">
        <v>3750</v>
      </c>
      <c r="M82" s="70">
        <f t="shared" ref="M82:Z82" si="75">L82</f>
        <v>3750</v>
      </c>
      <c r="N82" s="70">
        <f t="shared" si="75"/>
        <v>3750</v>
      </c>
      <c r="O82" s="70">
        <f t="shared" si="75"/>
        <v>3750</v>
      </c>
      <c r="P82" s="70">
        <f t="shared" si="57"/>
        <v>3750</v>
      </c>
      <c r="Q82" s="70">
        <f t="shared" si="75"/>
        <v>3750</v>
      </c>
      <c r="R82" s="70">
        <f t="shared" si="75"/>
        <v>3750</v>
      </c>
      <c r="S82" s="70">
        <f t="shared" si="75"/>
        <v>3750</v>
      </c>
      <c r="T82" s="70">
        <f t="shared" si="75"/>
        <v>3750</v>
      </c>
      <c r="U82" s="70">
        <f t="shared" si="75"/>
        <v>3750</v>
      </c>
      <c r="V82" s="70">
        <f t="shared" si="75"/>
        <v>3750</v>
      </c>
      <c r="W82" s="70">
        <f t="shared" si="75"/>
        <v>3750</v>
      </c>
      <c r="X82" s="70">
        <f t="shared" si="75"/>
        <v>3750</v>
      </c>
      <c r="Y82" s="70">
        <f t="shared" si="75"/>
        <v>3750</v>
      </c>
      <c r="Z82" s="70">
        <f t="shared" si="75"/>
        <v>3750</v>
      </c>
      <c r="AB82" s="71"/>
    </row>
    <row r="83" spans="2:28" ht="29.25" customHeight="1">
      <c r="B83" s="3"/>
      <c r="C83" s="298"/>
      <c r="D83" s="299"/>
      <c r="E83" s="300"/>
      <c r="F83" s="301"/>
      <c r="G83" s="300"/>
      <c r="H83" s="300"/>
      <c r="I83" s="72" t="s">
        <v>44</v>
      </c>
      <c r="J83" s="72" t="str">
        <f t="shared" si="59"/>
        <v xml:space="preserve"> </v>
      </c>
      <c r="K83" s="72" t="str">
        <f t="shared" si="67"/>
        <v xml:space="preserve"> </v>
      </c>
      <c r="L83" s="72" t="str">
        <f>K83</f>
        <v xml:space="preserve"> </v>
      </c>
      <c r="M83" s="72" t="str">
        <f t="shared" ref="M83:Z83" si="76">L83</f>
        <v xml:space="preserve"> </v>
      </c>
      <c r="N83" s="72" t="str">
        <f t="shared" si="76"/>
        <v xml:space="preserve"> </v>
      </c>
      <c r="O83" s="72" t="str">
        <f t="shared" si="76"/>
        <v xml:space="preserve"> </v>
      </c>
      <c r="P83" s="72" t="str">
        <f t="shared" si="57"/>
        <v xml:space="preserve"> </v>
      </c>
      <c r="Q83" s="72" t="str">
        <f t="shared" si="76"/>
        <v xml:space="preserve"> </v>
      </c>
      <c r="R83" s="72" t="str">
        <f t="shared" si="76"/>
        <v xml:space="preserve"> </v>
      </c>
      <c r="S83" s="72" t="str">
        <f t="shared" si="76"/>
        <v xml:space="preserve"> </v>
      </c>
      <c r="T83" s="72" t="str">
        <f t="shared" si="76"/>
        <v xml:space="preserve"> </v>
      </c>
      <c r="U83" s="72" t="str">
        <f t="shared" si="76"/>
        <v xml:space="preserve"> </v>
      </c>
      <c r="V83" s="72" t="str">
        <f t="shared" si="76"/>
        <v xml:space="preserve"> </v>
      </c>
      <c r="W83" s="72" t="str">
        <f t="shared" si="76"/>
        <v xml:space="preserve"> </v>
      </c>
      <c r="X83" s="72" t="str">
        <f t="shared" si="76"/>
        <v xml:space="preserve"> </v>
      </c>
      <c r="Y83" s="72" t="str">
        <f t="shared" si="76"/>
        <v xml:space="preserve"> </v>
      </c>
      <c r="Z83" s="72" t="str">
        <f t="shared" si="76"/>
        <v xml:space="preserve"> </v>
      </c>
      <c r="AB83" s="71"/>
    </row>
    <row r="84" spans="2:28" ht="29.25" customHeight="1">
      <c r="B84" s="3"/>
      <c r="C84" s="298" t="s">
        <v>111</v>
      </c>
      <c r="D84" s="299" t="s">
        <v>112</v>
      </c>
      <c r="E84" s="300">
        <v>2022</v>
      </c>
      <c r="F84" s="301" t="s">
        <v>1</v>
      </c>
      <c r="G84" s="300" t="s">
        <v>90</v>
      </c>
      <c r="H84" s="300" t="s">
        <v>98</v>
      </c>
      <c r="I84" s="70">
        <v>0</v>
      </c>
      <c r="J84" s="70">
        <f t="shared" si="59"/>
        <v>0</v>
      </c>
      <c r="K84" s="70"/>
      <c r="L84" s="70"/>
      <c r="M84" s="70"/>
      <c r="N84" s="70"/>
      <c r="O84" s="70"/>
      <c r="P84" s="70">
        <f t="shared" si="57"/>
        <v>0</v>
      </c>
      <c r="Q84" s="70">
        <f t="shared" ref="Q84:Z84" si="77">P84</f>
        <v>0</v>
      </c>
      <c r="R84" s="70">
        <f t="shared" si="77"/>
        <v>0</v>
      </c>
      <c r="S84" s="70">
        <f t="shared" si="77"/>
        <v>0</v>
      </c>
      <c r="T84" s="70">
        <f t="shared" si="77"/>
        <v>0</v>
      </c>
      <c r="U84" s="70">
        <f t="shared" si="77"/>
        <v>0</v>
      </c>
      <c r="V84" s="70">
        <f t="shared" si="77"/>
        <v>0</v>
      </c>
      <c r="W84" s="70">
        <f t="shared" si="77"/>
        <v>0</v>
      </c>
      <c r="X84" s="70">
        <f t="shared" si="77"/>
        <v>0</v>
      </c>
      <c r="Y84" s="70">
        <f t="shared" si="77"/>
        <v>0</v>
      </c>
      <c r="Z84" s="70">
        <f t="shared" si="77"/>
        <v>0</v>
      </c>
      <c r="AB84" s="71"/>
    </row>
    <row r="85" spans="2:28" ht="29.25" customHeight="1">
      <c r="B85" s="3"/>
      <c r="C85" s="298"/>
      <c r="D85" s="299"/>
      <c r="E85" s="300"/>
      <c r="F85" s="301"/>
      <c r="G85" s="300"/>
      <c r="H85" s="300"/>
      <c r="I85" s="72" t="s">
        <v>44</v>
      </c>
      <c r="J85" s="72" t="str">
        <f t="shared" si="59"/>
        <v xml:space="preserve"> </v>
      </c>
      <c r="K85" s="72" t="str">
        <f t="shared" si="67"/>
        <v xml:space="preserve"> </v>
      </c>
      <c r="L85" s="72" t="str">
        <f>K85</f>
        <v xml:space="preserve"> </v>
      </c>
      <c r="M85" s="72" t="str">
        <f t="shared" ref="M85:Z85" si="78">L85</f>
        <v xml:space="preserve"> </v>
      </c>
      <c r="N85" s="72" t="str">
        <f t="shared" si="78"/>
        <v xml:space="preserve"> </v>
      </c>
      <c r="O85" s="72" t="str">
        <f t="shared" si="78"/>
        <v xml:space="preserve"> </v>
      </c>
      <c r="P85" s="72" t="str">
        <f t="shared" si="57"/>
        <v xml:space="preserve"> </v>
      </c>
      <c r="Q85" s="72" t="str">
        <f t="shared" si="78"/>
        <v xml:space="preserve"> </v>
      </c>
      <c r="R85" s="72" t="str">
        <f t="shared" si="78"/>
        <v xml:space="preserve"> </v>
      </c>
      <c r="S85" s="72" t="str">
        <f t="shared" si="78"/>
        <v xml:space="preserve"> </v>
      </c>
      <c r="T85" s="72" t="str">
        <f t="shared" si="78"/>
        <v xml:space="preserve"> </v>
      </c>
      <c r="U85" s="72" t="str">
        <f t="shared" si="78"/>
        <v xml:space="preserve"> </v>
      </c>
      <c r="V85" s="72" t="str">
        <f t="shared" si="78"/>
        <v xml:space="preserve"> </v>
      </c>
      <c r="W85" s="72" t="str">
        <f t="shared" si="78"/>
        <v xml:space="preserve"> </v>
      </c>
      <c r="X85" s="72" t="str">
        <f t="shared" si="78"/>
        <v xml:space="preserve"> </v>
      </c>
      <c r="Y85" s="72" t="str">
        <f t="shared" si="78"/>
        <v xml:space="preserve"> </v>
      </c>
      <c r="Z85" s="72" t="str">
        <f t="shared" si="78"/>
        <v xml:space="preserve"> </v>
      </c>
      <c r="AB85" s="71"/>
    </row>
    <row r="86" spans="2:28" ht="29.25" customHeight="1">
      <c r="B86" s="3"/>
      <c r="C86" s="298" t="s">
        <v>113</v>
      </c>
      <c r="D86" s="299" t="s">
        <v>114</v>
      </c>
      <c r="E86" s="300">
        <v>2024</v>
      </c>
      <c r="F86" s="301" t="s">
        <v>3</v>
      </c>
      <c r="G86" s="300" t="s">
        <v>54</v>
      </c>
      <c r="H86" s="300" t="s">
        <v>98</v>
      </c>
      <c r="I86" s="70">
        <v>0</v>
      </c>
      <c r="J86" s="70">
        <f t="shared" si="59"/>
        <v>0</v>
      </c>
      <c r="K86" s="70"/>
      <c r="L86" s="70"/>
      <c r="M86" s="70">
        <f>9800/2</f>
        <v>4900</v>
      </c>
      <c r="N86" s="70">
        <f>9800+M86</f>
        <v>14700</v>
      </c>
      <c r="O86" s="70">
        <f t="shared" ref="O86:Z86" si="79">N86</f>
        <v>14700</v>
      </c>
      <c r="P86" s="70">
        <f t="shared" si="57"/>
        <v>14700</v>
      </c>
      <c r="Q86" s="70">
        <f t="shared" si="79"/>
        <v>14700</v>
      </c>
      <c r="R86" s="70">
        <f t="shared" si="79"/>
        <v>14700</v>
      </c>
      <c r="S86" s="70">
        <f t="shared" si="79"/>
        <v>14700</v>
      </c>
      <c r="T86" s="70">
        <f t="shared" si="79"/>
        <v>14700</v>
      </c>
      <c r="U86" s="70">
        <f t="shared" si="79"/>
        <v>14700</v>
      </c>
      <c r="V86" s="70">
        <f t="shared" si="79"/>
        <v>14700</v>
      </c>
      <c r="W86" s="70">
        <f t="shared" si="79"/>
        <v>14700</v>
      </c>
      <c r="X86" s="70">
        <f t="shared" si="79"/>
        <v>14700</v>
      </c>
      <c r="Y86" s="70">
        <f t="shared" si="79"/>
        <v>14700</v>
      </c>
      <c r="Z86" s="70">
        <f t="shared" si="79"/>
        <v>14700</v>
      </c>
      <c r="AB86" s="71"/>
    </row>
    <row r="87" spans="2:28" ht="48" customHeight="1">
      <c r="B87" s="3"/>
      <c r="C87" s="298"/>
      <c r="D87" s="299"/>
      <c r="E87" s="300"/>
      <c r="F87" s="301"/>
      <c r="G87" s="300"/>
      <c r="H87" s="300"/>
      <c r="I87" s="72" t="s">
        <v>44</v>
      </c>
      <c r="J87" s="72" t="str">
        <f t="shared" si="59"/>
        <v xml:space="preserve"> </v>
      </c>
      <c r="K87" s="72" t="str">
        <f t="shared" si="67"/>
        <v xml:space="preserve"> </v>
      </c>
      <c r="L87" s="72" t="s">
        <v>115</v>
      </c>
      <c r="M87" s="72" t="s">
        <v>116</v>
      </c>
      <c r="N87" s="72" t="s">
        <v>117</v>
      </c>
      <c r="O87" s="72"/>
      <c r="P87" s="72">
        <f t="shared" si="57"/>
        <v>0</v>
      </c>
      <c r="Q87" s="72">
        <f t="shared" ref="Q87:Z87" si="80">P87</f>
        <v>0</v>
      </c>
      <c r="R87" s="72">
        <f t="shared" si="80"/>
        <v>0</v>
      </c>
      <c r="S87" s="72">
        <f t="shared" si="80"/>
        <v>0</v>
      </c>
      <c r="T87" s="72">
        <f t="shared" si="80"/>
        <v>0</v>
      </c>
      <c r="U87" s="72">
        <f t="shared" si="80"/>
        <v>0</v>
      </c>
      <c r="V87" s="72">
        <f t="shared" si="80"/>
        <v>0</v>
      </c>
      <c r="W87" s="72">
        <f t="shared" si="80"/>
        <v>0</v>
      </c>
      <c r="X87" s="72">
        <f t="shared" si="80"/>
        <v>0</v>
      </c>
      <c r="Y87" s="72">
        <f t="shared" si="80"/>
        <v>0</v>
      </c>
      <c r="Z87" s="72">
        <f t="shared" si="80"/>
        <v>0</v>
      </c>
      <c r="AB87" s="71"/>
    </row>
    <row r="88" spans="2:28" ht="29.25" customHeight="1">
      <c r="B88" s="3"/>
      <c r="C88" s="298" t="s">
        <v>118</v>
      </c>
      <c r="D88" s="299" t="s">
        <v>119</v>
      </c>
      <c r="E88" s="300">
        <v>2026</v>
      </c>
      <c r="F88" s="301" t="s">
        <v>0</v>
      </c>
      <c r="G88" s="300" t="s">
        <v>54</v>
      </c>
      <c r="H88" s="300" t="s">
        <v>98</v>
      </c>
      <c r="I88" s="70">
        <v>0</v>
      </c>
      <c r="J88" s="70">
        <f t="shared" si="59"/>
        <v>0</v>
      </c>
      <c r="K88" s="70"/>
      <c r="L88" s="70"/>
      <c r="M88" s="70"/>
      <c r="N88" s="70">
        <v>1900</v>
      </c>
      <c r="O88" s="70">
        <f t="shared" ref="O88:O89" si="81">N88</f>
        <v>1900</v>
      </c>
      <c r="P88" s="70">
        <f t="shared" si="57"/>
        <v>1900</v>
      </c>
      <c r="Q88" s="70">
        <f t="shared" ref="Q88:Z88" si="82">P88</f>
        <v>1900</v>
      </c>
      <c r="R88" s="70">
        <f t="shared" si="82"/>
        <v>1900</v>
      </c>
      <c r="S88" s="70">
        <f t="shared" si="82"/>
        <v>1900</v>
      </c>
      <c r="T88" s="70">
        <f t="shared" si="82"/>
        <v>1900</v>
      </c>
      <c r="U88" s="70">
        <f t="shared" si="82"/>
        <v>1900</v>
      </c>
      <c r="V88" s="70">
        <f t="shared" si="82"/>
        <v>1900</v>
      </c>
      <c r="W88" s="70">
        <f t="shared" si="82"/>
        <v>1900</v>
      </c>
      <c r="X88" s="70">
        <f t="shared" si="82"/>
        <v>1900</v>
      </c>
      <c r="Y88" s="70">
        <f t="shared" si="82"/>
        <v>1900</v>
      </c>
      <c r="Z88" s="70">
        <f t="shared" si="82"/>
        <v>1900</v>
      </c>
      <c r="AB88" s="71"/>
    </row>
    <row r="89" spans="2:28" ht="29.25" customHeight="1">
      <c r="B89" s="3"/>
      <c r="C89" s="298"/>
      <c r="D89" s="299"/>
      <c r="E89" s="300"/>
      <c r="F89" s="301"/>
      <c r="G89" s="300"/>
      <c r="H89" s="300"/>
      <c r="I89" s="72" t="s">
        <v>44</v>
      </c>
      <c r="J89" s="72" t="str">
        <f t="shared" si="59"/>
        <v xml:space="preserve"> </v>
      </c>
      <c r="K89" s="72" t="str">
        <f t="shared" si="67"/>
        <v xml:space="preserve"> </v>
      </c>
      <c r="L89" s="72" t="str">
        <f t="shared" ref="L89:M89" si="83">K89</f>
        <v xml:space="preserve"> </v>
      </c>
      <c r="M89" s="72" t="str">
        <f t="shared" si="83"/>
        <v xml:space="preserve"> </v>
      </c>
      <c r="N89" s="72" t="str">
        <f t="shared" ref="N89" si="84">M89</f>
        <v xml:space="preserve"> </v>
      </c>
      <c r="O89" s="72" t="str">
        <f t="shared" si="81"/>
        <v xml:space="preserve"> </v>
      </c>
      <c r="P89" s="72" t="str">
        <f t="shared" si="57"/>
        <v xml:space="preserve"> </v>
      </c>
      <c r="Q89" s="72" t="str">
        <f t="shared" ref="Q89:Z89" si="85">P89</f>
        <v xml:space="preserve"> </v>
      </c>
      <c r="R89" s="72" t="str">
        <f t="shared" si="85"/>
        <v xml:space="preserve"> </v>
      </c>
      <c r="S89" s="72" t="str">
        <f t="shared" si="85"/>
        <v xml:space="preserve"> </v>
      </c>
      <c r="T89" s="72" t="str">
        <f t="shared" si="85"/>
        <v xml:space="preserve"> </v>
      </c>
      <c r="U89" s="72" t="str">
        <f t="shared" si="85"/>
        <v xml:space="preserve"> </v>
      </c>
      <c r="V89" s="72" t="str">
        <f t="shared" si="85"/>
        <v xml:space="preserve"> </v>
      </c>
      <c r="W89" s="72" t="str">
        <f t="shared" si="85"/>
        <v xml:space="preserve"> </v>
      </c>
      <c r="X89" s="72" t="str">
        <f t="shared" si="85"/>
        <v xml:space="preserve"> </v>
      </c>
      <c r="Y89" s="72" t="str">
        <f t="shared" si="85"/>
        <v xml:space="preserve"> </v>
      </c>
      <c r="Z89" s="72" t="str">
        <f t="shared" si="85"/>
        <v xml:space="preserve"> </v>
      </c>
      <c r="AB89" s="71"/>
    </row>
    <row r="90" spans="2:28" ht="29.25" hidden="1" customHeight="1">
      <c r="B90" s="3"/>
      <c r="C90" s="298" t="s">
        <v>120</v>
      </c>
      <c r="D90" s="299"/>
      <c r="E90" s="300"/>
      <c r="F90" s="301"/>
      <c r="G90" s="300"/>
      <c r="H90" s="300"/>
      <c r="I90" s="70">
        <v>0</v>
      </c>
      <c r="J90" s="70">
        <f t="shared" si="59"/>
        <v>0</v>
      </c>
      <c r="K90" s="70"/>
      <c r="L90" s="70"/>
      <c r="M90" s="70"/>
      <c r="N90" s="70"/>
      <c r="O90" s="70"/>
      <c r="P90" s="70">
        <f t="shared" si="57"/>
        <v>0</v>
      </c>
      <c r="Q90" s="70">
        <f t="shared" ref="Q90:Z90" si="86">P90</f>
        <v>0</v>
      </c>
      <c r="R90" s="70">
        <f t="shared" si="86"/>
        <v>0</v>
      </c>
      <c r="S90" s="70">
        <f t="shared" si="86"/>
        <v>0</v>
      </c>
      <c r="T90" s="70">
        <f t="shared" si="86"/>
        <v>0</v>
      </c>
      <c r="U90" s="70">
        <f t="shared" si="86"/>
        <v>0</v>
      </c>
      <c r="V90" s="70">
        <f t="shared" si="86"/>
        <v>0</v>
      </c>
      <c r="W90" s="70">
        <f t="shared" si="86"/>
        <v>0</v>
      </c>
      <c r="X90" s="70">
        <f t="shared" si="86"/>
        <v>0</v>
      </c>
      <c r="Y90" s="70">
        <f t="shared" si="86"/>
        <v>0</v>
      </c>
      <c r="Z90" s="70">
        <f t="shared" si="86"/>
        <v>0</v>
      </c>
      <c r="AB90" s="71"/>
    </row>
    <row r="91" spans="2:28" ht="29.25" hidden="1" customHeight="1">
      <c r="B91" s="3"/>
      <c r="C91" s="298"/>
      <c r="D91" s="299"/>
      <c r="E91" s="300"/>
      <c r="F91" s="301"/>
      <c r="G91" s="300"/>
      <c r="H91" s="300"/>
      <c r="I91" s="72" t="s">
        <v>44</v>
      </c>
      <c r="J91" s="72" t="str">
        <f t="shared" si="59"/>
        <v xml:space="preserve"> </v>
      </c>
      <c r="K91" s="72"/>
      <c r="L91" s="72"/>
      <c r="M91" s="72"/>
      <c r="N91" s="72"/>
      <c r="O91" s="72"/>
      <c r="P91" s="72">
        <f t="shared" si="57"/>
        <v>0</v>
      </c>
      <c r="Q91" s="72">
        <f t="shared" ref="Q91:Z91" si="87">P91</f>
        <v>0</v>
      </c>
      <c r="R91" s="72">
        <f t="shared" si="87"/>
        <v>0</v>
      </c>
      <c r="S91" s="72">
        <f t="shared" si="87"/>
        <v>0</v>
      </c>
      <c r="T91" s="72">
        <f t="shared" si="87"/>
        <v>0</v>
      </c>
      <c r="U91" s="72">
        <f t="shared" si="87"/>
        <v>0</v>
      </c>
      <c r="V91" s="72">
        <f t="shared" si="87"/>
        <v>0</v>
      </c>
      <c r="W91" s="72">
        <f t="shared" si="87"/>
        <v>0</v>
      </c>
      <c r="X91" s="72">
        <f t="shared" si="87"/>
        <v>0</v>
      </c>
      <c r="Y91" s="72">
        <f t="shared" si="87"/>
        <v>0</v>
      </c>
      <c r="Z91" s="72">
        <f t="shared" si="87"/>
        <v>0</v>
      </c>
      <c r="AB91" s="71"/>
    </row>
    <row r="92" spans="2:28" ht="29.25" hidden="1" customHeight="1">
      <c r="B92" s="3"/>
      <c r="C92" s="298" t="s">
        <v>121</v>
      </c>
      <c r="D92" s="299"/>
      <c r="E92" s="300"/>
      <c r="F92" s="301"/>
      <c r="G92" s="300"/>
      <c r="H92" s="300"/>
      <c r="I92" s="70">
        <v>0</v>
      </c>
      <c r="J92" s="70">
        <f t="shared" si="59"/>
        <v>0</v>
      </c>
      <c r="K92" s="70"/>
      <c r="L92" s="70"/>
      <c r="M92" s="70"/>
      <c r="N92" s="70"/>
      <c r="O92" s="70"/>
      <c r="P92" s="70">
        <f t="shared" si="57"/>
        <v>0</v>
      </c>
      <c r="Q92" s="70">
        <f t="shared" ref="Q92:Z92" si="88">P92</f>
        <v>0</v>
      </c>
      <c r="R92" s="70">
        <f t="shared" si="88"/>
        <v>0</v>
      </c>
      <c r="S92" s="70">
        <f t="shared" si="88"/>
        <v>0</v>
      </c>
      <c r="T92" s="70">
        <f t="shared" si="88"/>
        <v>0</v>
      </c>
      <c r="U92" s="70">
        <f t="shared" si="88"/>
        <v>0</v>
      </c>
      <c r="V92" s="70">
        <f t="shared" si="88"/>
        <v>0</v>
      </c>
      <c r="W92" s="70">
        <f t="shared" si="88"/>
        <v>0</v>
      </c>
      <c r="X92" s="70">
        <f t="shared" si="88"/>
        <v>0</v>
      </c>
      <c r="Y92" s="70">
        <f t="shared" si="88"/>
        <v>0</v>
      </c>
      <c r="Z92" s="70">
        <f t="shared" si="88"/>
        <v>0</v>
      </c>
      <c r="AB92" s="71"/>
    </row>
    <row r="93" spans="2:28" ht="29.25" hidden="1" customHeight="1">
      <c r="B93" s="3"/>
      <c r="C93" s="298"/>
      <c r="D93" s="299"/>
      <c r="E93" s="300"/>
      <c r="F93" s="301"/>
      <c r="G93" s="300"/>
      <c r="H93" s="300"/>
      <c r="I93" s="72" t="s">
        <v>44</v>
      </c>
      <c r="J93" s="72" t="str">
        <f t="shared" si="59"/>
        <v xml:space="preserve"> </v>
      </c>
      <c r="K93" s="72"/>
      <c r="L93" s="72"/>
      <c r="M93" s="72"/>
      <c r="N93" s="72"/>
      <c r="O93" s="72"/>
      <c r="P93" s="72">
        <f t="shared" si="57"/>
        <v>0</v>
      </c>
      <c r="Q93" s="72">
        <f t="shared" ref="Q93:Z93" si="89">P93</f>
        <v>0</v>
      </c>
      <c r="R93" s="72">
        <f t="shared" si="89"/>
        <v>0</v>
      </c>
      <c r="S93" s="72">
        <f t="shared" si="89"/>
        <v>0</v>
      </c>
      <c r="T93" s="72">
        <f t="shared" si="89"/>
        <v>0</v>
      </c>
      <c r="U93" s="72">
        <f t="shared" si="89"/>
        <v>0</v>
      </c>
      <c r="V93" s="72">
        <f t="shared" si="89"/>
        <v>0</v>
      </c>
      <c r="W93" s="72">
        <f t="shared" si="89"/>
        <v>0</v>
      </c>
      <c r="X93" s="72">
        <f t="shared" si="89"/>
        <v>0</v>
      </c>
      <c r="Y93" s="72">
        <f t="shared" si="89"/>
        <v>0</v>
      </c>
      <c r="Z93" s="72">
        <f t="shared" si="89"/>
        <v>0</v>
      </c>
      <c r="AB93" s="71"/>
    </row>
    <row r="94" spans="2:28" ht="29.25" hidden="1" customHeight="1">
      <c r="B94" s="3"/>
      <c r="C94" s="298" t="s">
        <v>122</v>
      </c>
      <c r="D94" s="299"/>
      <c r="E94" s="300"/>
      <c r="F94" s="301"/>
      <c r="G94" s="300"/>
      <c r="H94" s="300"/>
      <c r="I94" s="70">
        <v>0</v>
      </c>
      <c r="J94" s="70">
        <f t="shared" si="59"/>
        <v>0</v>
      </c>
      <c r="K94" s="70"/>
      <c r="L94" s="70"/>
      <c r="M94" s="70"/>
      <c r="N94" s="70"/>
      <c r="O94" s="70"/>
      <c r="P94" s="70">
        <f t="shared" si="57"/>
        <v>0</v>
      </c>
      <c r="Q94" s="70">
        <f t="shared" ref="Q94:Z94" si="90">P94</f>
        <v>0</v>
      </c>
      <c r="R94" s="70">
        <f t="shared" si="90"/>
        <v>0</v>
      </c>
      <c r="S94" s="70">
        <f t="shared" si="90"/>
        <v>0</v>
      </c>
      <c r="T94" s="70">
        <f t="shared" si="90"/>
        <v>0</v>
      </c>
      <c r="U94" s="70">
        <f t="shared" si="90"/>
        <v>0</v>
      </c>
      <c r="V94" s="70">
        <f t="shared" si="90"/>
        <v>0</v>
      </c>
      <c r="W94" s="70">
        <f t="shared" si="90"/>
        <v>0</v>
      </c>
      <c r="X94" s="70">
        <f t="shared" si="90"/>
        <v>0</v>
      </c>
      <c r="Y94" s="70">
        <f t="shared" si="90"/>
        <v>0</v>
      </c>
      <c r="Z94" s="70">
        <f t="shared" si="90"/>
        <v>0</v>
      </c>
      <c r="AB94" s="71"/>
    </row>
    <row r="95" spans="2:28" ht="29.25" hidden="1" customHeight="1">
      <c r="B95" s="3"/>
      <c r="C95" s="298"/>
      <c r="D95" s="299"/>
      <c r="E95" s="300"/>
      <c r="F95" s="301"/>
      <c r="G95" s="300"/>
      <c r="H95" s="300"/>
      <c r="I95" s="72" t="s">
        <v>44</v>
      </c>
      <c r="J95" s="72" t="str">
        <f t="shared" si="59"/>
        <v xml:space="preserve"> </v>
      </c>
      <c r="K95" s="72"/>
      <c r="L95" s="72"/>
      <c r="M95" s="72"/>
      <c r="N95" s="72"/>
      <c r="O95" s="72"/>
      <c r="P95" s="72">
        <f t="shared" si="57"/>
        <v>0</v>
      </c>
      <c r="Q95" s="72">
        <f t="shared" ref="Q95:Z95" si="91">P95</f>
        <v>0</v>
      </c>
      <c r="R95" s="72">
        <f t="shared" si="91"/>
        <v>0</v>
      </c>
      <c r="S95" s="72">
        <f t="shared" si="91"/>
        <v>0</v>
      </c>
      <c r="T95" s="72">
        <f t="shared" si="91"/>
        <v>0</v>
      </c>
      <c r="U95" s="72">
        <f t="shared" si="91"/>
        <v>0</v>
      </c>
      <c r="V95" s="72">
        <f t="shared" si="91"/>
        <v>0</v>
      </c>
      <c r="W95" s="72">
        <f t="shared" si="91"/>
        <v>0</v>
      </c>
      <c r="X95" s="72">
        <f t="shared" si="91"/>
        <v>0</v>
      </c>
      <c r="Y95" s="72">
        <f t="shared" si="91"/>
        <v>0</v>
      </c>
      <c r="Z95" s="72">
        <f t="shared" si="91"/>
        <v>0</v>
      </c>
      <c r="AB95" s="71"/>
    </row>
    <row r="96" spans="2:28" ht="15" customHeight="1">
      <c r="B96" s="3"/>
      <c r="C96" s="79"/>
      <c r="D96" s="5"/>
      <c r="E96" s="5"/>
      <c r="F96" s="5"/>
      <c r="G96" s="5"/>
      <c r="H96" s="5"/>
      <c r="I96" s="3"/>
      <c r="J96" s="3"/>
      <c r="K96" s="3"/>
    </row>
    <row r="97" spans="2:28" ht="34.5" customHeight="1">
      <c r="B97" s="3"/>
      <c r="C97" s="56"/>
      <c r="D97" s="80" t="s">
        <v>123</v>
      </c>
      <c r="E97" s="81"/>
      <c r="F97" s="81"/>
      <c r="G97" s="81"/>
      <c r="H97" s="81"/>
      <c r="I97" s="81"/>
      <c r="J97" s="81"/>
      <c r="K97" s="82"/>
      <c r="L97" s="58"/>
      <c r="M97" s="58"/>
      <c r="N97" s="58"/>
      <c r="O97" s="58"/>
      <c r="P97" s="58"/>
      <c r="Q97" s="58"/>
      <c r="R97" s="58"/>
      <c r="S97" s="58"/>
      <c r="T97" s="58"/>
      <c r="U97" s="58"/>
      <c r="V97" s="58"/>
      <c r="W97" s="58"/>
      <c r="X97" s="58"/>
      <c r="Y97" s="58"/>
      <c r="Z97" s="58"/>
    </row>
    <row r="98" spans="2:28" ht="25.5" customHeight="1">
      <c r="B98" s="3"/>
      <c r="C98" s="59"/>
      <c r="D98" s="83" t="s">
        <v>124</v>
      </c>
      <c r="E98" s="84"/>
      <c r="F98" s="84"/>
      <c r="G98" s="84"/>
      <c r="H98" s="84"/>
      <c r="I98" s="84"/>
      <c r="J98" s="84"/>
      <c r="K98" s="85"/>
      <c r="L98" s="61"/>
      <c r="M98" s="61"/>
      <c r="N98" s="61"/>
      <c r="O98" s="61"/>
      <c r="P98" s="61"/>
      <c r="Q98" s="61"/>
      <c r="R98" s="61"/>
      <c r="S98" s="61"/>
      <c r="T98" s="61"/>
      <c r="U98" s="61"/>
      <c r="V98" s="61"/>
      <c r="W98" s="61"/>
      <c r="X98" s="61"/>
      <c r="Y98" s="61"/>
      <c r="Z98" s="61"/>
    </row>
    <row r="99" spans="2:28" ht="38.1" customHeight="1">
      <c r="B99" s="3"/>
      <c r="C99" s="302" t="s">
        <v>33</v>
      </c>
      <c r="D99" s="302" t="s">
        <v>34</v>
      </c>
      <c r="E99" s="302" t="s">
        <v>35</v>
      </c>
      <c r="F99" s="302" t="str">
        <f>F$25</f>
        <v>Status der 
Umsetzung</v>
      </c>
      <c r="G99" s="302" t="s">
        <v>37</v>
      </c>
      <c r="H99" s="302" t="s">
        <v>38</v>
      </c>
      <c r="I99" s="63" t="str">
        <f t="shared" ref="I99:Z99" si="92">I25</f>
        <v/>
      </c>
      <c r="J99" s="63" t="str">
        <f t="shared" si="92"/>
        <v/>
      </c>
      <c r="K99" s="63" t="str">
        <f t="shared" si="92"/>
        <v/>
      </c>
      <c r="L99" s="63" t="str">
        <f t="shared" si="92"/>
        <v/>
      </c>
      <c r="M99" s="63" t="str">
        <f t="shared" si="92"/>
        <v/>
      </c>
      <c r="N99" s="63" t="str">
        <f t="shared" si="92"/>
        <v/>
      </c>
      <c r="O99" s="63" t="str">
        <f t="shared" si="92"/>
        <v>Ziele CO2 &amp; Kompetenzen</v>
      </c>
      <c r="P99" s="63" t="str">
        <f t="shared" si="92"/>
        <v/>
      </c>
      <c r="Q99" s="63" t="str">
        <f t="shared" si="92"/>
        <v/>
      </c>
      <c r="R99" s="63" t="str">
        <f t="shared" si="92"/>
        <v/>
      </c>
      <c r="S99" s="63" t="str">
        <f t="shared" si="92"/>
        <v/>
      </c>
      <c r="T99" s="63" t="str">
        <f t="shared" si="92"/>
        <v/>
      </c>
      <c r="U99" s="63" t="str">
        <f t="shared" si="92"/>
        <v/>
      </c>
      <c r="V99" s="63" t="str">
        <f t="shared" si="92"/>
        <v/>
      </c>
      <c r="W99" s="63" t="str">
        <f t="shared" si="92"/>
        <v/>
      </c>
      <c r="X99" s="63" t="str">
        <f t="shared" si="92"/>
        <v/>
      </c>
      <c r="Y99" s="63" t="str">
        <f t="shared" si="92"/>
        <v/>
      </c>
      <c r="Z99" s="63" t="str">
        <f t="shared" si="92"/>
        <v/>
      </c>
    </row>
    <row r="100" spans="2:28" ht="14.25" customHeight="1">
      <c r="B100" s="3"/>
      <c r="C100" s="302"/>
      <c r="D100" s="302"/>
      <c r="E100" s="302"/>
      <c r="F100" s="302"/>
      <c r="G100" s="302"/>
      <c r="H100" s="302"/>
      <c r="I100" s="64">
        <f>$I$9</f>
        <v>2017</v>
      </c>
      <c r="J100" s="64">
        <f>J$9</f>
        <v>2020</v>
      </c>
      <c r="K100" s="64">
        <f>K$9</f>
        <v>2020</v>
      </c>
      <c r="L100" s="64">
        <f>L$9</f>
        <v>2022</v>
      </c>
      <c r="M100" s="64">
        <f t="shared" ref="M100:Z100" si="93">L100+2</f>
        <v>2024</v>
      </c>
      <c r="N100" s="64">
        <f t="shared" si="93"/>
        <v>2026</v>
      </c>
      <c r="O100" s="64">
        <f t="shared" si="93"/>
        <v>2028</v>
      </c>
      <c r="P100" s="64">
        <f>O100+2</f>
        <v>2030</v>
      </c>
      <c r="Q100" s="64">
        <f t="shared" si="93"/>
        <v>2032</v>
      </c>
      <c r="R100" s="64">
        <f t="shared" si="93"/>
        <v>2034</v>
      </c>
      <c r="S100" s="64">
        <f t="shared" si="93"/>
        <v>2036</v>
      </c>
      <c r="T100" s="64">
        <f t="shared" si="93"/>
        <v>2038</v>
      </c>
      <c r="U100" s="64">
        <f t="shared" si="93"/>
        <v>2040</v>
      </c>
      <c r="V100" s="64">
        <f t="shared" si="93"/>
        <v>2042</v>
      </c>
      <c r="W100" s="64">
        <f t="shared" si="93"/>
        <v>2044</v>
      </c>
      <c r="X100" s="64">
        <f t="shared" si="93"/>
        <v>2046</v>
      </c>
      <c r="Y100" s="64">
        <f t="shared" si="93"/>
        <v>2048</v>
      </c>
      <c r="Z100" s="64">
        <f t="shared" si="93"/>
        <v>2050</v>
      </c>
    </row>
    <row r="101" spans="2:28" ht="24" customHeight="1">
      <c r="B101" s="3"/>
      <c r="C101" s="65"/>
      <c r="D101" s="67"/>
      <c r="E101" s="86"/>
      <c r="F101" s="86"/>
      <c r="G101" s="86"/>
      <c r="H101" s="78" t="s">
        <v>39</v>
      </c>
      <c r="I101" s="69">
        <f t="shared" ref="I101:Z101" si="94">SUM(I102:I131)</f>
        <v>0</v>
      </c>
      <c r="J101" s="69">
        <f t="shared" si="94"/>
        <v>0</v>
      </c>
      <c r="K101" s="69">
        <f t="shared" si="94"/>
        <v>350</v>
      </c>
      <c r="L101" s="69">
        <f t="shared" si="94"/>
        <v>4000</v>
      </c>
      <c r="M101" s="69">
        <f t="shared" si="94"/>
        <v>5300</v>
      </c>
      <c r="N101" s="69">
        <f t="shared" si="94"/>
        <v>5300</v>
      </c>
      <c r="O101" s="69">
        <f t="shared" si="94"/>
        <v>5300</v>
      </c>
      <c r="P101" s="69">
        <f t="shared" si="94"/>
        <v>5300</v>
      </c>
      <c r="Q101" s="69">
        <f t="shared" si="94"/>
        <v>5300</v>
      </c>
      <c r="R101" s="69">
        <f t="shared" si="94"/>
        <v>5300</v>
      </c>
      <c r="S101" s="69">
        <f t="shared" si="94"/>
        <v>5300</v>
      </c>
      <c r="T101" s="69">
        <f t="shared" si="94"/>
        <v>5300</v>
      </c>
      <c r="U101" s="69">
        <f t="shared" si="94"/>
        <v>5300</v>
      </c>
      <c r="V101" s="69">
        <f t="shared" si="94"/>
        <v>5300</v>
      </c>
      <c r="W101" s="69">
        <f t="shared" si="94"/>
        <v>5300</v>
      </c>
      <c r="X101" s="69">
        <f t="shared" si="94"/>
        <v>5300</v>
      </c>
      <c r="Y101" s="69">
        <f t="shared" si="94"/>
        <v>5300</v>
      </c>
      <c r="Z101" s="69">
        <f t="shared" si="94"/>
        <v>5300</v>
      </c>
    </row>
    <row r="102" spans="2:28" ht="29.25" customHeight="1">
      <c r="B102" s="3"/>
      <c r="C102" s="298" t="s">
        <v>125</v>
      </c>
      <c r="D102" s="299" t="s">
        <v>126</v>
      </c>
      <c r="E102" s="300">
        <v>2020</v>
      </c>
      <c r="F102" s="301" t="s">
        <v>1</v>
      </c>
      <c r="G102" s="300" t="s">
        <v>127</v>
      </c>
      <c r="H102" s="300" t="s">
        <v>128</v>
      </c>
      <c r="I102" s="70">
        <v>0</v>
      </c>
      <c r="J102" s="70">
        <f t="shared" ref="J102:Z102" si="95">I102</f>
        <v>0</v>
      </c>
      <c r="K102" s="70"/>
      <c r="L102" s="70"/>
      <c r="M102" s="70"/>
      <c r="N102" s="70"/>
      <c r="O102" s="70"/>
      <c r="P102" s="70">
        <f t="shared" ref="P102:P131" si="96">O102</f>
        <v>0</v>
      </c>
      <c r="Q102" s="70">
        <f t="shared" si="95"/>
        <v>0</v>
      </c>
      <c r="R102" s="70">
        <f t="shared" si="95"/>
        <v>0</v>
      </c>
      <c r="S102" s="70">
        <f t="shared" si="95"/>
        <v>0</v>
      </c>
      <c r="T102" s="70">
        <f t="shared" si="95"/>
        <v>0</v>
      </c>
      <c r="U102" s="70">
        <f t="shared" si="95"/>
        <v>0</v>
      </c>
      <c r="V102" s="70">
        <f t="shared" si="95"/>
        <v>0</v>
      </c>
      <c r="W102" s="70">
        <f t="shared" si="95"/>
        <v>0</v>
      </c>
      <c r="X102" s="70">
        <f t="shared" si="95"/>
        <v>0</v>
      </c>
      <c r="Y102" s="70">
        <f t="shared" si="95"/>
        <v>0</v>
      </c>
      <c r="Z102" s="70">
        <f t="shared" si="95"/>
        <v>0</v>
      </c>
      <c r="AB102" s="71"/>
    </row>
    <row r="103" spans="2:28" ht="29.25" customHeight="1">
      <c r="B103" s="3"/>
      <c r="C103" s="298"/>
      <c r="D103" s="299"/>
      <c r="E103" s="300"/>
      <c r="F103" s="301" t="s">
        <v>3</v>
      </c>
      <c r="G103" s="300"/>
      <c r="H103" s="300"/>
      <c r="I103" s="72" t="s">
        <v>44</v>
      </c>
      <c r="J103" s="72" t="str">
        <f t="shared" ref="J103:J131" si="97">I103</f>
        <v xml:space="preserve"> </v>
      </c>
      <c r="K103" s="72"/>
      <c r="L103" s="72"/>
      <c r="M103" s="72"/>
      <c r="N103" s="72"/>
      <c r="O103" s="72"/>
      <c r="P103" s="72">
        <f t="shared" si="96"/>
        <v>0</v>
      </c>
      <c r="Q103" s="72">
        <f t="shared" ref="Q103:Z103" si="98">P103</f>
        <v>0</v>
      </c>
      <c r="R103" s="72">
        <f t="shared" si="98"/>
        <v>0</v>
      </c>
      <c r="S103" s="72">
        <f t="shared" si="98"/>
        <v>0</v>
      </c>
      <c r="T103" s="72">
        <f t="shared" si="98"/>
        <v>0</v>
      </c>
      <c r="U103" s="72">
        <f t="shared" si="98"/>
        <v>0</v>
      </c>
      <c r="V103" s="72">
        <f t="shared" si="98"/>
        <v>0</v>
      </c>
      <c r="W103" s="72">
        <f t="shared" si="98"/>
        <v>0</v>
      </c>
      <c r="X103" s="72">
        <f t="shared" si="98"/>
        <v>0</v>
      </c>
      <c r="Y103" s="72">
        <f t="shared" si="98"/>
        <v>0</v>
      </c>
      <c r="Z103" s="72">
        <f t="shared" si="98"/>
        <v>0</v>
      </c>
      <c r="AB103" s="71"/>
    </row>
    <row r="104" spans="2:28" ht="29.25" customHeight="1">
      <c r="B104" s="3"/>
      <c r="C104" s="298" t="s">
        <v>129</v>
      </c>
      <c r="D104" s="299" t="s">
        <v>130</v>
      </c>
      <c r="E104" s="300">
        <v>2024</v>
      </c>
      <c r="F104" s="301" t="s">
        <v>3</v>
      </c>
      <c r="G104" s="300" t="s">
        <v>90</v>
      </c>
      <c r="H104" s="300" t="s">
        <v>98</v>
      </c>
      <c r="I104" s="70">
        <v>0</v>
      </c>
      <c r="J104" s="70">
        <f t="shared" si="97"/>
        <v>0</v>
      </c>
      <c r="K104" s="70"/>
      <c r="L104" s="70"/>
      <c r="M104" s="70">
        <f>ROUND(3800/3,-2)</f>
        <v>1300</v>
      </c>
      <c r="N104" s="70">
        <f t="shared" ref="N104:Z104" si="99">M104</f>
        <v>1300</v>
      </c>
      <c r="O104" s="70">
        <f t="shared" si="99"/>
        <v>1300</v>
      </c>
      <c r="P104" s="70">
        <f t="shared" si="96"/>
        <v>1300</v>
      </c>
      <c r="Q104" s="70">
        <f t="shared" si="99"/>
        <v>1300</v>
      </c>
      <c r="R104" s="70">
        <f t="shared" si="99"/>
        <v>1300</v>
      </c>
      <c r="S104" s="70">
        <f t="shared" si="99"/>
        <v>1300</v>
      </c>
      <c r="T104" s="70">
        <f t="shared" si="99"/>
        <v>1300</v>
      </c>
      <c r="U104" s="70">
        <f t="shared" si="99"/>
        <v>1300</v>
      </c>
      <c r="V104" s="70">
        <f t="shared" si="99"/>
        <v>1300</v>
      </c>
      <c r="W104" s="70">
        <f t="shared" si="99"/>
        <v>1300</v>
      </c>
      <c r="X104" s="70">
        <f t="shared" si="99"/>
        <v>1300</v>
      </c>
      <c r="Y104" s="70">
        <f t="shared" si="99"/>
        <v>1300</v>
      </c>
      <c r="Z104" s="70">
        <f t="shared" si="99"/>
        <v>1300</v>
      </c>
      <c r="AB104" s="71"/>
    </row>
    <row r="105" spans="2:28" ht="29.25" customHeight="1">
      <c r="B105" s="3"/>
      <c r="C105" s="298"/>
      <c r="D105" s="299"/>
      <c r="E105" s="300"/>
      <c r="F105" s="301" t="s">
        <v>0</v>
      </c>
      <c r="G105" s="300"/>
      <c r="H105" s="300"/>
      <c r="I105" s="72" t="s">
        <v>44</v>
      </c>
      <c r="J105" s="72" t="str">
        <f t="shared" si="97"/>
        <v xml:space="preserve"> </v>
      </c>
      <c r="K105" s="72"/>
      <c r="L105" s="72"/>
      <c r="M105" s="72"/>
      <c r="N105" s="72"/>
      <c r="O105" s="72"/>
      <c r="P105" s="72">
        <f t="shared" si="96"/>
        <v>0</v>
      </c>
      <c r="Q105" s="72">
        <f t="shared" ref="Q105:Z105" si="100">P105</f>
        <v>0</v>
      </c>
      <c r="R105" s="72">
        <f t="shared" si="100"/>
        <v>0</v>
      </c>
      <c r="S105" s="72">
        <f t="shared" si="100"/>
        <v>0</v>
      </c>
      <c r="T105" s="72">
        <f t="shared" si="100"/>
        <v>0</v>
      </c>
      <c r="U105" s="72">
        <f t="shared" si="100"/>
        <v>0</v>
      </c>
      <c r="V105" s="72">
        <f t="shared" si="100"/>
        <v>0</v>
      </c>
      <c r="W105" s="72">
        <f t="shared" si="100"/>
        <v>0</v>
      </c>
      <c r="X105" s="72">
        <f t="shared" si="100"/>
        <v>0</v>
      </c>
      <c r="Y105" s="72">
        <f t="shared" si="100"/>
        <v>0</v>
      </c>
      <c r="Z105" s="72">
        <f t="shared" si="100"/>
        <v>0</v>
      </c>
      <c r="AB105" s="71"/>
    </row>
    <row r="106" spans="2:28" ht="29.25" customHeight="1">
      <c r="B106" s="3"/>
      <c r="C106" s="298" t="s">
        <v>131</v>
      </c>
      <c r="D106" s="299" t="s">
        <v>132</v>
      </c>
      <c r="E106" s="300">
        <v>2023</v>
      </c>
      <c r="F106" s="301" t="s">
        <v>1</v>
      </c>
      <c r="G106" s="300" t="s">
        <v>90</v>
      </c>
      <c r="H106" s="300" t="s">
        <v>98</v>
      </c>
      <c r="I106" s="70">
        <v>0</v>
      </c>
      <c r="J106" s="70">
        <f t="shared" si="97"/>
        <v>0</v>
      </c>
      <c r="K106" s="70"/>
      <c r="L106" s="70"/>
      <c r="M106" s="70"/>
      <c r="N106" s="70"/>
      <c r="O106" s="70"/>
      <c r="P106" s="70">
        <f t="shared" si="96"/>
        <v>0</v>
      </c>
      <c r="Q106" s="70">
        <f t="shared" ref="Q106:Z106" si="101">P106</f>
        <v>0</v>
      </c>
      <c r="R106" s="70">
        <f t="shared" si="101"/>
        <v>0</v>
      </c>
      <c r="S106" s="70">
        <f t="shared" si="101"/>
        <v>0</v>
      </c>
      <c r="T106" s="70">
        <f t="shared" si="101"/>
        <v>0</v>
      </c>
      <c r="U106" s="70">
        <f t="shared" si="101"/>
        <v>0</v>
      </c>
      <c r="V106" s="70">
        <f t="shared" si="101"/>
        <v>0</v>
      </c>
      <c r="W106" s="70">
        <f t="shared" si="101"/>
        <v>0</v>
      </c>
      <c r="X106" s="70">
        <f t="shared" si="101"/>
        <v>0</v>
      </c>
      <c r="Y106" s="70">
        <f t="shared" si="101"/>
        <v>0</v>
      </c>
      <c r="Z106" s="70">
        <f t="shared" si="101"/>
        <v>0</v>
      </c>
      <c r="AB106" s="71"/>
    </row>
    <row r="107" spans="2:28" ht="40.5" customHeight="1">
      <c r="B107" s="3"/>
      <c r="C107" s="298"/>
      <c r="D107" s="299"/>
      <c r="E107" s="300"/>
      <c r="F107" s="301" t="s">
        <v>0</v>
      </c>
      <c r="G107" s="300"/>
      <c r="H107" s="300"/>
      <c r="I107" s="72" t="s">
        <v>44</v>
      </c>
      <c r="J107" s="72" t="str">
        <f t="shared" si="97"/>
        <v xml:space="preserve"> </v>
      </c>
      <c r="K107" s="72"/>
      <c r="L107" s="72"/>
      <c r="M107" s="72"/>
      <c r="N107" s="72"/>
      <c r="O107" s="72"/>
      <c r="P107" s="72">
        <f t="shared" si="96"/>
        <v>0</v>
      </c>
      <c r="Q107" s="72">
        <f t="shared" ref="Q107:Z107" si="102">P107</f>
        <v>0</v>
      </c>
      <c r="R107" s="72">
        <f t="shared" si="102"/>
        <v>0</v>
      </c>
      <c r="S107" s="72">
        <f t="shared" si="102"/>
        <v>0</v>
      </c>
      <c r="T107" s="72">
        <f t="shared" si="102"/>
        <v>0</v>
      </c>
      <c r="U107" s="72">
        <f t="shared" si="102"/>
        <v>0</v>
      </c>
      <c r="V107" s="72">
        <f t="shared" si="102"/>
        <v>0</v>
      </c>
      <c r="W107" s="72">
        <f t="shared" si="102"/>
        <v>0</v>
      </c>
      <c r="X107" s="72">
        <f t="shared" si="102"/>
        <v>0</v>
      </c>
      <c r="Y107" s="72">
        <f t="shared" si="102"/>
        <v>0</v>
      </c>
      <c r="Z107" s="72">
        <f t="shared" si="102"/>
        <v>0</v>
      </c>
      <c r="AB107" s="71"/>
    </row>
    <row r="108" spans="2:28" ht="29.25" customHeight="1">
      <c r="B108" s="3"/>
      <c r="C108" s="298" t="s">
        <v>133</v>
      </c>
      <c r="D108" s="299" t="s">
        <v>134</v>
      </c>
      <c r="E108" s="300">
        <v>2021</v>
      </c>
      <c r="F108" s="301" t="s">
        <v>4</v>
      </c>
      <c r="G108" s="300" t="s">
        <v>90</v>
      </c>
      <c r="H108" s="300" t="s">
        <v>98</v>
      </c>
      <c r="I108" s="70">
        <v>0</v>
      </c>
      <c r="J108" s="70">
        <f t="shared" si="97"/>
        <v>0</v>
      </c>
      <c r="K108" s="70"/>
      <c r="L108" s="70">
        <v>2000</v>
      </c>
      <c r="M108" s="70">
        <f t="shared" ref="M108:M131" si="103">L108</f>
        <v>2000</v>
      </c>
      <c r="N108" s="70">
        <f t="shared" ref="N108:Z108" si="104">M108</f>
        <v>2000</v>
      </c>
      <c r="O108" s="70">
        <f t="shared" si="104"/>
        <v>2000</v>
      </c>
      <c r="P108" s="70">
        <f t="shared" si="96"/>
        <v>2000</v>
      </c>
      <c r="Q108" s="70">
        <f t="shared" si="104"/>
        <v>2000</v>
      </c>
      <c r="R108" s="70">
        <f t="shared" si="104"/>
        <v>2000</v>
      </c>
      <c r="S108" s="70">
        <f t="shared" si="104"/>
        <v>2000</v>
      </c>
      <c r="T108" s="70">
        <f t="shared" si="104"/>
        <v>2000</v>
      </c>
      <c r="U108" s="70">
        <f t="shared" si="104"/>
        <v>2000</v>
      </c>
      <c r="V108" s="70">
        <f t="shared" si="104"/>
        <v>2000</v>
      </c>
      <c r="W108" s="70">
        <f t="shared" si="104"/>
        <v>2000</v>
      </c>
      <c r="X108" s="70">
        <f t="shared" si="104"/>
        <v>2000</v>
      </c>
      <c r="Y108" s="70">
        <f t="shared" si="104"/>
        <v>2000</v>
      </c>
      <c r="Z108" s="70">
        <f t="shared" si="104"/>
        <v>2000</v>
      </c>
      <c r="AB108" s="71"/>
    </row>
    <row r="109" spans="2:28" ht="66.75" customHeight="1">
      <c r="B109" s="3"/>
      <c r="C109" s="298"/>
      <c r="D109" s="299"/>
      <c r="E109" s="300"/>
      <c r="F109" s="301" t="s">
        <v>0</v>
      </c>
      <c r="G109" s="300"/>
      <c r="H109" s="300"/>
      <c r="I109" s="72" t="s">
        <v>44</v>
      </c>
      <c r="J109" s="72" t="str">
        <f t="shared" si="97"/>
        <v xml:space="preserve"> </v>
      </c>
      <c r="K109" s="72" t="str">
        <f t="shared" ref="K109:K113" si="105">J109</f>
        <v xml:space="preserve"> </v>
      </c>
      <c r="L109" s="72" t="str">
        <f>K109</f>
        <v xml:space="preserve"> </v>
      </c>
      <c r="M109" s="72" t="str">
        <f t="shared" si="103"/>
        <v xml:space="preserve"> </v>
      </c>
      <c r="N109" s="72" t="str">
        <f t="shared" ref="N109:Z109" si="106">M109</f>
        <v xml:space="preserve"> </v>
      </c>
      <c r="O109" s="72" t="str">
        <f t="shared" si="106"/>
        <v xml:space="preserve"> </v>
      </c>
      <c r="P109" s="72" t="str">
        <f t="shared" si="96"/>
        <v xml:space="preserve"> </v>
      </c>
      <c r="Q109" s="72" t="str">
        <f t="shared" si="106"/>
        <v xml:space="preserve"> </v>
      </c>
      <c r="R109" s="72" t="str">
        <f t="shared" si="106"/>
        <v xml:space="preserve"> </v>
      </c>
      <c r="S109" s="72" t="str">
        <f t="shared" si="106"/>
        <v xml:space="preserve"> </v>
      </c>
      <c r="T109" s="72" t="str">
        <f t="shared" si="106"/>
        <v xml:space="preserve"> </v>
      </c>
      <c r="U109" s="72" t="str">
        <f t="shared" si="106"/>
        <v xml:space="preserve"> </v>
      </c>
      <c r="V109" s="72" t="str">
        <f t="shared" si="106"/>
        <v xml:space="preserve"> </v>
      </c>
      <c r="W109" s="72" t="str">
        <f t="shared" si="106"/>
        <v xml:space="preserve"> </v>
      </c>
      <c r="X109" s="72" t="str">
        <f t="shared" si="106"/>
        <v xml:space="preserve"> </v>
      </c>
      <c r="Y109" s="72" t="str">
        <f t="shared" si="106"/>
        <v xml:space="preserve"> </v>
      </c>
      <c r="Z109" s="72" t="str">
        <f t="shared" si="106"/>
        <v xml:space="preserve"> </v>
      </c>
      <c r="AB109" s="71"/>
    </row>
    <row r="110" spans="2:28" ht="29.25" customHeight="1">
      <c r="B110" s="3"/>
      <c r="C110" s="298" t="s">
        <v>135</v>
      </c>
      <c r="D110" s="299" t="s">
        <v>136</v>
      </c>
      <c r="E110" s="300">
        <v>2020</v>
      </c>
      <c r="F110" s="301" t="s">
        <v>4</v>
      </c>
      <c r="G110" s="300" t="s">
        <v>137</v>
      </c>
      <c r="H110" s="300" t="s">
        <v>138</v>
      </c>
      <c r="I110" s="70">
        <v>0</v>
      </c>
      <c r="J110" s="70">
        <f t="shared" si="97"/>
        <v>0</v>
      </c>
      <c r="K110" s="70"/>
      <c r="L110" s="70"/>
      <c r="M110" s="70"/>
      <c r="N110" s="70"/>
      <c r="O110" s="70"/>
      <c r="P110" s="70">
        <f t="shared" si="96"/>
        <v>0</v>
      </c>
      <c r="Q110" s="70">
        <f t="shared" ref="Q110:Z110" si="107">P110</f>
        <v>0</v>
      </c>
      <c r="R110" s="70">
        <f t="shared" si="107"/>
        <v>0</v>
      </c>
      <c r="S110" s="70">
        <f t="shared" si="107"/>
        <v>0</v>
      </c>
      <c r="T110" s="70">
        <f t="shared" si="107"/>
        <v>0</v>
      </c>
      <c r="U110" s="70">
        <f t="shared" si="107"/>
        <v>0</v>
      </c>
      <c r="V110" s="70">
        <f t="shared" si="107"/>
        <v>0</v>
      </c>
      <c r="W110" s="70">
        <f t="shared" si="107"/>
        <v>0</v>
      </c>
      <c r="X110" s="70">
        <f t="shared" si="107"/>
        <v>0</v>
      </c>
      <c r="Y110" s="70">
        <f t="shared" si="107"/>
        <v>0</v>
      </c>
      <c r="Z110" s="70">
        <f t="shared" si="107"/>
        <v>0</v>
      </c>
      <c r="AB110" s="71"/>
    </row>
    <row r="111" spans="2:28" ht="55.5" customHeight="1">
      <c r="B111" s="3"/>
      <c r="C111" s="298"/>
      <c r="D111" s="299"/>
      <c r="E111" s="300"/>
      <c r="F111" s="301" t="s">
        <v>2</v>
      </c>
      <c r="G111" s="300"/>
      <c r="H111" s="300"/>
      <c r="I111" s="72" t="s">
        <v>44</v>
      </c>
      <c r="J111" s="72" t="str">
        <f t="shared" si="97"/>
        <v xml:space="preserve"> </v>
      </c>
      <c r="K111" s="72" t="str">
        <f t="shared" si="105"/>
        <v xml:space="preserve"> </v>
      </c>
      <c r="L111" s="72" t="str">
        <f>K111</f>
        <v xml:space="preserve"> </v>
      </c>
      <c r="M111" s="72" t="str">
        <f t="shared" si="103"/>
        <v xml:space="preserve"> </v>
      </c>
      <c r="N111" s="72" t="str">
        <f t="shared" ref="N111:Z111" si="108">M111</f>
        <v xml:space="preserve"> </v>
      </c>
      <c r="O111" s="72" t="str">
        <f t="shared" si="108"/>
        <v xml:space="preserve"> </v>
      </c>
      <c r="P111" s="72" t="str">
        <f t="shared" si="96"/>
        <v xml:space="preserve"> </v>
      </c>
      <c r="Q111" s="72" t="str">
        <f t="shared" si="108"/>
        <v xml:space="preserve"> </v>
      </c>
      <c r="R111" s="72" t="str">
        <f t="shared" si="108"/>
        <v xml:space="preserve"> </v>
      </c>
      <c r="S111" s="72" t="str">
        <f t="shared" si="108"/>
        <v xml:space="preserve"> </v>
      </c>
      <c r="T111" s="72" t="str">
        <f t="shared" si="108"/>
        <v xml:space="preserve"> </v>
      </c>
      <c r="U111" s="72" t="str">
        <f t="shared" si="108"/>
        <v xml:space="preserve"> </v>
      </c>
      <c r="V111" s="72" t="str">
        <f t="shared" si="108"/>
        <v xml:space="preserve"> </v>
      </c>
      <c r="W111" s="72" t="str">
        <f t="shared" si="108"/>
        <v xml:space="preserve"> </v>
      </c>
      <c r="X111" s="72" t="str">
        <f t="shared" si="108"/>
        <v xml:space="preserve"> </v>
      </c>
      <c r="Y111" s="72" t="str">
        <f t="shared" si="108"/>
        <v xml:space="preserve"> </v>
      </c>
      <c r="Z111" s="72" t="str">
        <f t="shared" si="108"/>
        <v xml:space="preserve"> </v>
      </c>
      <c r="AB111" s="71"/>
    </row>
    <row r="112" spans="2:28" ht="29.25" customHeight="1">
      <c r="B112" s="3"/>
      <c r="C112" s="298" t="s">
        <v>139</v>
      </c>
      <c r="D112" s="299" t="s">
        <v>140</v>
      </c>
      <c r="E112" s="300">
        <v>2021</v>
      </c>
      <c r="F112" s="301" t="s">
        <v>1</v>
      </c>
      <c r="G112" s="300" t="s">
        <v>141</v>
      </c>
      <c r="H112" s="300" t="s">
        <v>142</v>
      </c>
      <c r="I112" s="70">
        <v>0</v>
      </c>
      <c r="J112" s="70">
        <f t="shared" si="97"/>
        <v>0</v>
      </c>
      <c r="K112" s="70"/>
      <c r="L112" s="70">
        <f>ROUND(2400*0.533,-2)</f>
        <v>1300</v>
      </c>
      <c r="M112" s="70">
        <f t="shared" si="103"/>
        <v>1300</v>
      </c>
      <c r="N112" s="70">
        <f t="shared" ref="N112:Z112" si="109">M112</f>
        <v>1300</v>
      </c>
      <c r="O112" s="70">
        <f t="shared" si="109"/>
        <v>1300</v>
      </c>
      <c r="P112" s="70">
        <f t="shared" si="96"/>
        <v>1300</v>
      </c>
      <c r="Q112" s="70">
        <f t="shared" si="109"/>
        <v>1300</v>
      </c>
      <c r="R112" s="70">
        <f t="shared" si="109"/>
        <v>1300</v>
      </c>
      <c r="S112" s="70">
        <f t="shared" si="109"/>
        <v>1300</v>
      </c>
      <c r="T112" s="70">
        <f t="shared" si="109"/>
        <v>1300</v>
      </c>
      <c r="U112" s="70">
        <f t="shared" si="109"/>
        <v>1300</v>
      </c>
      <c r="V112" s="70">
        <f t="shared" si="109"/>
        <v>1300</v>
      </c>
      <c r="W112" s="70">
        <f t="shared" si="109"/>
        <v>1300</v>
      </c>
      <c r="X112" s="70">
        <f t="shared" si="109"/>
        <v>1300</v>
      </c>
      <c r="Y112" s="70">
        <f t="shared" si="109"/>
        <v>1300</v>
      </c>
      <c r="Z112" s="70">
        <f t="shared" si="109"/>
        <v>1300</v>
      </c>
      <c r="AB112" s="71"/>
    </row>
    <row r="113" spans="2:28" ht="57.75" customHeight="1">
      <c r="B113" s="3"/>
      <c r="C113" s="298"/>
      <c r="D113" s="299"/>
      <c r="E113" s="300"/>
      <c r="F113" s="301" t="s">
        <v>0</v>
      </c>
      <c r="G113" s="300"/>
      <c r="H113" s="300"/>
      <c r="I113" s="72" t="s">
        <v>44</v>
      </c>
      <c r="J113" s="72" t="str">
        <f t="shared" si="97"/>
        <v xml:space="preserve"> </v>
      </c>
      <c r="K113" s="72" t="str">
        <f t="shared" si="105"/>
        <v xml:space="preserve"> </v>
      </c>
      <c r="L113" s="72" t="str">
        <f>K113</f>
        <v xml:space="preserve"> </v>
      </c>
      <c r="M113" s="72" t="str">
        <f t="shared" si="103"/>
        <v xml:space="preserve"> </v>
      </c>
      <c r="N113" s="72" t="str">
        <f t="shared" ref="N113:Z113" si="110">M113</f>
        <v xml:space="preserve"> </v>
      </c>
      <c r="O113" s="72" t="str">
        <f t="shared" si="110"/>
        <v xml:space="preserve"> </v>
      </c>
      <c r="P113" s="72" t="str">
        <f t="shared" si="96"/>
        <v xml:space="preserve"> </v>
      </c>
      <c r="Q113" s="72" t="str">
        <f t="shared" si="110"/>
        <v xml:space="preserve"> </v>
      </c>
      <c r="R113" s="72" t="str">
        <f t="shared" si="110"/>
        <v xml:space="preserve"> </v>
      </c>
      <c r="S113" s="72" t="str">
        <f t="shared" si="110"/>
        <v xml:space="preserve"> </v>
      </c>
      <c r="T113" s="72" t="str">
        <f t="shared" si="110"/>
        <v xml:space="preserve"> </v>
      </c>
      <c r="U113" s="72" t="str">
        <f t="shared" si="110"/>
        <v xml:space="preserve"> </v>
      </c>
      <c r="V113" s="72" t="str">
        <f t="shared" si="110"/>
        <v xml:space="preserve"> </v>
      </c>
      <c r="W113" s="72" t="str">
        <f t="shared" si="110"/>
        <v xml:space="preserve"> </v>
      </c>
      <c r="X113" s="72" t="str">
        <f t="shared" si="110"/>
        <v xml:space="preserve"> </v>
      </c>
      <c r="Y113" s="72" t="str">
        <f t="shared" si="110"/>
        <v xml:space="preserve"> </v>
      </c>
      <c r="Z113" s="72" t="str">
        <f t="shared" si="110"/>
        <v xml:space="preserve"> </v>
      </c>
      <c r="AB113" s="71"/>
    </row>
    <row r="114" spans="2:28" ht="29.25" customHeight="1">
      <c r="B114" s="3"/>
      <c r="C114" s="298" t="s">
        <v>143</v>
      </c>
      <c r="D114" s="299" t="s">
        <v>144</v>
      </c>
      <c r="E114" s="300">
        <v>2020</v>
      </c>
      <c r="F114" s="301" t="s">
        <v>1</v>
      </c>
      <c r="G114" s="300" t="s">
        <v>145</v>
      </c>
      <c r="H114" s="300" t="s">
        <v>146</v>
      </c>
      <c r="I114" s="70">
        <v>0</v>
      </c>
      <c r="J114" s="70">
        <f t="shared" si="97"/>
        <v>0</v>
      </c>
      <c r="K114" s="70">
        <f>L114/2</f>
        <v>100</v>
      </c>
      <c r="L114" s="70">
        <v>200</v>
      </c>
      <c r="M114" s="70">
        <f t="shared" si="103"/>
        <v>200</v>
      </c>
      <c r="N114" s="70">
        <f t="shared" ref="N114:Z114" si="111">M114</f>
        <v>200</v>
      </c>
      <c r="O114" s="70">
        <f t="shared" si="111"/>
        <v>200</v>
      </c>
      <c r="P114" s="70">
        <f t="shared" si="96"/>
        <v>200</v>
      </c>
      <c r="Q114" s="70">
        <f t="shared" si="111"/>
        <v>200</v>
      </c>
      <c r="R114" s="70">
        <f t="shared" si="111"/>
        <v>200</v>
      </c>
      <c r="S114" s="70">
        <f t="shared" si="111"/>
        <v>200</v>
      </c>
      <c r="T114" s="70">
        <f t="shared" si="111"/>
        <v>200</v>
      </c>
      <c r="U114" s="70">
        <f t="shared" si="111"/>
        <v>200</v>
      </c>
      <c r="V114" s="70">
        <f t="shared" si="111"/>
        <v>200</v>
      </c>
      <c r="W114" s="70">
        <f t="shared" si="111"/>
        <v>200</v>
      </c>
      <c r="X114" s="70">
        <f t="shared" si="111"/>
        <v>200</v>
      </c>
      <c r="Y114" s="70">
        <f t="shared" si="111"/>
        <v>200</v>
      </c>
      <c r="Z114" s="70">
        <f t="shared" si="111"/>
        <v>200</v>
      </c>
      <c r="AB114" s="71"/>
    </row>
    <row r="115" spans="2:28" ht="40.5" customHeight="1">
      <c r="B115" s="3"/>
      <c r="C115" s="298"/>
      <c r="D115" s="299"/>
      <c r="E115" s="300"/>
      <c r="F115" s="301" t="s">
        <v>3</v>
      </c>
      <c r="G115" s="300"/>
      <c r="H115" s="300"/>
      <c r="I115" s="72" t="s">
        <v>44</v>
      </c>
      <c r="J115" s="72" t="str">
        <f t="shared" si="97"/>
        <v xml:space="preserve"> </v>
      </c>
      <c r="K115" s="72" t="str">
        <f>J115</f>
        <v xml:space="preserve"> </v>
      </c>
      <c r="L115" s="72" t="str">
        <f>K115</f>
        <v xml:space="preserve"> </v>
      </c>
      <c r="M115" s="72" t="str">
        <f t="shared" si="103"/>
        <v xml:space="preserve"> </v>
      </c>
      <c r="N115" s="72" t="str">
        <f t="shared" ref="N115:Z115" si="112">M115</f>
        <v xml:space="preserve"> </v>
      </c>
      <c r="O115" s="72" t="str">
        <f t="shared" si="112"/>
        <v xml:space="preserve"> </v>
      </c>
      <c r="P115" s="72" t="str">
        <f t="shared" si="96"/>
        <v xml:space="preserve"> </v>
      </c>
      <c r="Q115" s="72" t="str">
        <f t="shared" si="112"/>
        <v xml:space="preserve"> </v>
      </c>
      <c r="R115" s="72" t="str">
        <f t="shared" si="112"/>
        <v xml:space="preserve"> </v>
      </c>
      <c r="S115" s="72" t="str">
        <f t="shared" si="112"/>
        <v xml:space="preserve"> </v>
      </c>
      <c r="T115" s="72" t="str">
        <f t="shared" si="112"/>
        <v xml:space="preserve"> </v>
      </c>
      <c r="U115" s="72" t="str">
        <f t="shared" si="112"/>
        <v xml:space="preserve"> </v>
      </c>
      <c r="V115" s="72" t="str">
        <f t="shared" si="112"/>
        <v xml:space="preserve"> </v>
      </c>
      <c r="W115" s="72" t="str">
        <f t="shared" si="112"/>
        <v xml:space="preserve"> </v>
      </c>
      <c r="X115" s="72" t="str">
        <f t="shared" si="112"/>
        <v xml:space="preserve"> </v>
      </c>
      <c r="Y115" s="72" t="str">
        <f t="shared" si="112"/>
        <v xml:space="preserve"> </v>
      </c>
      <c r="Z115" s="72" t="str">
        <f t="shared" si="112"/>
        <v xml:space="preserve"> </v>
      </c>
      <c r="AB115" s="71"/>
    </row>
    <row r="116" spans="2:28" ht="29.25" customHeight="1">
      <c r="B116" s="3"/>
      <c r="C116" s="298" t="s">
        <v>147</v>
      </c>
      <c r="D116" s="299" t="s">
        <v>148</v>
      </c>
      <c r="E116" s="300">
        <v>2021</v>
      </c>
      <c r="F116" s="301" t="s">
        <v>3</v>
      </c>
      <c r="G116" s="300" t="s">
        <v>90</v>
      </c>
      <c r="H116" s="300" t="s">
        <v>98</v>
      </c>
      <c r="I116" s="70">
        <v>0</v>
      </c>
      <c r="J116" s="70">
        <f t="shared" si="97"/>
        <v>0</v>
      </c>
      <c r="K116" s="70">
        <f>L116/2</f>
        <v>250</v>
      </c>
      <c r="L116" s="70">
        <v>500</v>
      </c>
      <c r="M116" s="70">
        <f t="shared" si="103"/>
        <v>500</v>
      </c>
      <c r="N116" s="70">
        <f t="shared" ref="N116:Z116" si="113">M116</f>
        <v>500</v>
      </c>
      <c r="O116" s="70">
        <f t="shared" si="113"/>
        <v>500</v>
      </c>
      <c r="P116" s="70">
        <f t="shared" si="96"/>
        <v>500</v>
      </c>
      <c r="Q116" s="70">
        <f t="shared" si="113"/>
        <v>500</v>
      </c>
      <c r="R116" s="70">
        <f t="shared" si="113"/>
        <v>500</v>
      </c>
      <c r="S116" s="70">
        <f t="shared" si="113"/>
        <v>500</v>
      </c>
      <c r="T116" s="70">
        <f t="shared" si="113"/>
        <v>500</v>
      </c>
      <c r="U116" s="70">
        <f t="shared" si="113"/>
        <v>500</v>
      </c>
      <c r="V116" s="70">
        <f t="shared" si="113"/>
        <v>500</v>
      </c>
      <c r="W116" s="70">
        <f t="shared" si="113"/>
        <v>500</v>
      </c>
      <c r="X116" s="70">
        <f t="shared" si="113"/>
        <v>500</v>
      </c>
      <c r="Y116" s="70">
        <f t="shared" si="113"/>
        <v>500</v>
      </c>
      <c r="Z116" s="70">
        <f t="shared" si="113"/>
        <v>500</v>
      </c>
      <c r="AB116" s="71"/>
    </row>
    <row r="117" spans="2:28" ht="41.25" customHeight="1">
      <c r="B117" s="3"/>
      <c r="C117" s="298"/>
      <c r="D117" s="299"/>
      <c r="E117" s="300"/>
      <c r="F117" s="301"/>
      <c r="G117" s="300"/>
      <c r="H117" s="300"/>
      <c r="I117" s="72" t="s">
        <v>44</v>
      </c>
      <c r="J117" s="72" t="str">
        <f t="shared" si="97"/>
        <v xml:space="preserve"> </v>
      </c>
      <c r="K117" s="72" t="str">
        <f>J117</f>
        <v xml:space="preserve"> </v>
      </c>
      <c r="L117" s="72" t="str">
        <f>K117</f>
        <v xml:space="preserve"> </v>
      </c>
      <c r="M117" s="72" t="str">
        <f t="shared" si="103"/>
        <v xml:space="preserve"> </v>
      </c>
      <c r="N117" s="72" t="str">
        <f t="shared" ref="N117:Z117" si="114">M117</f>
        <v xml:space="preserve"> </v>
      </c>
      <c r="O117" s="72" t="str">
        <f t="shared" si="114"/>
        <v xml:space="preserve"> </v>
      </c>
      <c r="P117" s="72" t="str">
        <f t="shared" si="96"/>
        <v xml:space="preserve"> </v>
      </c>
      <c r="Q117" s="72" t="str">
        <f t="shared" si="114"/>
        <v xml:space="preserve"> </v>
      </c>
      <c r="R117" s="72" t="str">
        <f t="shared" si="114"/>
        <v xml:space="preserve"> </v>
      </c>
      <c r="S117" s="72" t="str">
        <f t="shared" si="114"/>
        <v xml:space="preserve"> </v>
      </c>
      <c r="T117" s="72" t="str">
        <f t="shared" si="114"/>
        <v xml:space="preserve"> </v>
      </c>
      <c r="U117" s="72" t="str">
        <f t="shared" si="114"/>
        <v xml:space="preserve"> </v>
      </c>
      <c r="V117" s="72" t="str">
        <f t="shared" si="114"/>
        <v xml:space="preserve"> </v>
      </c>
      <c r="W117" s="72" t="str">
        <f t="shared" si="114"/>
        <v xml:space="preserve"> </v>
      </c>
      <c r="X117" s="72" t="str">
        <f t="shared" si="114"/>
        <v xml:space="preserve"> </v>
      </c>
      <c r="Y117" s="72" t="str">
        <f t="shared" si="114"/>
        <v xml:space="preserve"> </v>
      </c>
      <c r="Z117" s="72" t="str">
        <f t="shared" si="114"/>
        <v xml:space="preserve"> </v>
      </c>
      <c r="AB117" s="71"/>
    </row>
    <row r="118" spans="2:28" ht="29.25" customHeight="1">
      <c r="B118" s="3"/>
      <c r="C118" s="298" t="s">
        <v>149</v>
      </c>
      <c r="D118" s="299" t="s">
        <v>150</v>
      </c>
      <c r="E118" s="300">
        <v>2020</v>
      </c>
      <c r="F118" s="301" t="s">
        <v>1</v>
      </c>
      <c r="G118" s="300" t="s">
        <v>138</v>
      </c>
      <c r="H118" s="300" t="s">
        <v>137</v>
      </c>
      <c r="I118" s="70">
        <v>0</v>
      </c>
      <c r="J118" s="70">
        <f t="shared" si="97"/>
        <v>0</v>
      </c>
      <c r="K118" s="70"/>
      <c r="L118" s="70"/>
      <c r="M118" s="70"/>
      <c r="N118" s="70"/>
      <c r="O118" s="70"/>
      <c r="P118" s="70">
        <f t="shared" si="96"/>
        <v>0</v>
      </c>
      <c r="Q118" s="70">
        <f t="shared" ref="Q118:Z118" si="115">P118</f>
        <v>0</v>
      </c>
      <c r="R118" s="70">
        <f t="shared" si="115"/>
        <v>0</v>
      </c>
      <c r="S118" s="70">
        <f t="shared" si="115"/>
        <v>0</v>
      </c>
      <c r="T118" s="70">
        <f t="shared" si="115"/>
        <v>0</v>
      </c>
      <c r="U118" s="70">
        <f t="shared" si="115"/>
        <v>0</v>
      </c>
      <c r="V118" s="70">
        <f t="shared" si="115"/>
        <v>0</v>
      </c>
      <c r="W118" s="70">
        <f t="shared" si="115"/>
        <v>0</v>
      </c>
      <c r="X118" s="70">
        <f t="shared" si="115"/>
        <v>0</v>
      </c>
      <c r="Y118" s="70">
        <f t="shared" si="115"/>
        <v>0</v>
      </c>
      <c r="Z118" s="70">
        <f t="shared" si="115"/>
        <v>0</v>
      </c>
      <c r="AB118" s="71"/>
    </row>
    <row r="119" spans="2:28" ht="29.25" customHeight="1">
      <c r="B119" s="3"/>
      <c r="C119" s="298"/>
      <c r="D119" s="299"/>
      <c r="E119" s="300"/>
      <c r="F119" s="301"/>
      <c r="G119" s="300"/>
      <c r="H119" s="300"/>
      <c r="I119" s="72" t="s">
        <v>44</v>
      </c>
      <c r="J119" s="72" t="str">
        <f t="shared" si="97"/>
        <v xml:space="preserve"> </v>
      </c>
      <c r="K119" s="72" t="s">
        <v>151</v>
      </c>
      <c r="L119" s="72"/>
      <c r="M119" s="72"/>
      <c r="N119" s="72"/>
      <c r="O119" s="72"/>
      <c r="P119" s="72">
        <f t="shared" si="96"/>
        <v>0</v>
      </c>
      <c r="Q119" s="72">
        <f t="shared" ref="Q119:Z119" si="116">P119</f>
        <v>0</v>
      </c>
      <c r="R119" s="72">
        <f t="shared" si="116"/>
        <v>0</v>
      </c>
      <c r="S119" s="72">
        <f t="shared" si="116"/>
        <v>0</v>
      </c>
      <c r="T119" s="72">
        <f t="shared" si="116"/>
        <v>0</v>
      </c>
      <c r="U119" s="72">
        <f t="shared" si="116"/>
        <v>0</v>
      </c>
      <c r="V119" s="72">
        <f t="shared" si="116"/>
        <v>0</v>
      </c>
      <c r="W119" s="72">
        <f t="shared" si="116"/>
        <v>0</v>
      </c>
      <c r="X119" s="72">
        <f t="shared" si="116"/>
        <v>0</v>
      </c>
      <c r="Y119" s="72">
        <f t="shared" si="116"/>
        <v>0</v>
      </c>
      <c r="Z119" s="72">
        <f t="shared" si="116"/>
        <v>0</v>
      </c>
      <c r="AB119" s="71"/>
    </row>
    <row r="120" spans="2:28" ht="29.25" customHeight="1">
      <c r="B120" s="3"/>
      <c r="C120" s="298" t="s">
        <v>152</v>
      </c>
      <c r="D120" s="299" t="s">
        <v>153</v>
      </c>
      <c r="E120" s="300">
        <v>2020</v>
      </c>
      <c r="F120" s="301" t="s">
        <v>2</v>
      </c>
      <c r="G120" s="300" t="s">
        <v>48</v>
      </c>
      <c r="H120" s="300" t="s">
        <v>43</v>
      </c>
      <c r="I120" s="70">
        <v>0</v>
      </c>
      <c r="J120" s="70">
        <f t="shared" si="97"/>
        <v>0</v>
      </c>
      <c r="K120" s="70"/>
      <c r="L120" s="70"/>
      <c r="M120" s="70"/>
      <c r="N120" s="70"/>
      <c r="O120" s="70"/>
      <c r="P120" s="70">
        <f t="shared" si="96"/>
        <v>0</v>
      </c>
      <c r="Q120" s="70">
        <f t="shared" ref="Q120:Z120" si="117">P120</f>
        <v>0</v>
      </c>
      <c r="R120" s="70">
        <f t="shared" si="117"/>
        <v>0</v>
      </c>
      <c r="S120" s="70">
        <f t="shared" si="117"/>
        <v>0</v>
      </c>
      <c r="T120" s="70">
        <f t="shared" si="117"/>
        <v>0</v>
      </c>
      <c r="U120" s="70">
        <f t="shared" si="117"/>
        <v>0</v>
      </c>
      <c r="V120" s="70">
        <f t="shared" si="117"/>
        <v>0</v>
      </c>
      <c r="W120" s="70">
        <f t="shared" si="117"/>
        <v>0</v>
      </c>
      <c r="X120" s="70">
        <f t="shared" si="117"/>
        <v>0</v>
      </c>
      <c r="Y120" s="70">
        <f t="shared" si="117"/>
        <v>0</v>
      </c>
      <c r="Z120" s="70">
        <f t="shared" si="117"/>
        <v>0</v>
      </c>
      <c r="AB120" s="71"/>
    </row>
    <row r="121" spans="2:28" ht="29.25" customHeight="1">
      <c r="B121" s="3"/>
      <c r="C121" s="298"/>
      <c r="D121" s="299"/>
      <c r="E121" s="300"/>
      <c r="F121" s="301" t="s">
        <v>2</v>
      </c>
      <c r="G121" s="300"/>
      <c r="H121" s="300"/>
      <c r="I121" s="72" t="s">
        <v>44</v>
      </c>
      <c r="J121" s="72" t="str">
        <f t="shared" si="97"/>
        <v xml:space="preserve"> </v>
      </c>
      <c r="K121" s="72" t="str">
        <f t="shared" ref="K121:L131" si="118">J121</f>
        <v xml:space="preserve"> </v>
      </c>
      <c r="L121" s="72" t="str">
        <f t="shared" si="118"/>
        <v xml:space="preserve"> </v>
      </c>
      <c r="M121" s="72" t="str">
        <f t="shared" si="103"/>
        <v xml:space="preserve"> </v>
      </c>
      <c r="N121" s="72" t="str">
        <f t="shared" ref="N121:Z121" si="119">M121</f>
        <v xml:space="preserve"> </v>
      </c>
      <c r="O121" s="72" t="str">
        <f t="shared" si="119"/>
        <v xml:space="preserve"> </v>
      </c>
      <c r="P121" s="72" t="str">
        <f t="shared" si="96"/>
        <v xml:space="preserve"> </v>
      </c>
      <c r="Q121" s="72" t="str">
        <f t="shared" si="119"/>
        <v xml:space="preserve"> </v>
      </c>
      <c r="R121" s="72" t="str">
        <f t="shared" si="119"/>
        <v xml:space="preserve"> </v>
      </c>
      <c r="S121" s="72" t="str">
        <f t="shared" si="119"/>
        <v xml:space="preserve"> </v>
      </c>
      <c r="T121" s="72" t="str">
        <f t="shared" si="119"/>
        <v xml:space="preserve"> </v>
      </c>
      <c r="U121" s="72" t="str">
        <f t="shared" si="119"/>
        <v xml:space="preserve"> </v>
      </c>
      <c r="V121" s="72" t="str">
        <f t="shared" si="119"/>
        <v xml:space="preserve"> </v>
      </c>
      <c r="W121" s="72" t="str">
        <f t="shared" si="119"/>
        <v xml:space="preserve"> </v>
      </c>
      <c r="X121" s="72" t="str">
        <f t="shared" si="119"/>
        <v xml:space="preserve"> </v>
      </c>
      <c r="Y121" s="72" t="str">
        <f t="shared" si="119"/>
        <v xml:space="preserve"> </v>
      </c>
      <c r="Z121" s="72" t="str">
        <f t="shared" si="119"/>
        <v xml:space="preserve"> </v>
      </c>
      <c r="AB121" s="71"/>
    </row>
    <row r="122" spans="2:28" ht="29.25" hidden="1" customHeight="1">
      <c r="B122" s="3"/>
      <c r="C122" s="298" t="s">
        <v>154</v>
      </c>
      <c r="D122" s="299"/>
      <c r="E122" s="300"/>
      <c r="F122" s="301"/>
      <c r="G122" s="300"/>
      <c r="H122" s="300"/>
      <c r="I122" s="70">
        <v>0</v>
      </c>
      <c r="J122" s="70">
        <f t="shared" si="97"/>
        <v>0</v>
      </c>
      <c r="K122" s="70">
        <f t="shared" si="118"/>
        <v>0</v>
      </c>
      <c r="L122" s="70">
        <f t="shared" si="118"/>
        <v>0</v>
      </c>
      <c r="M122" s="70">
        <f t="shared" si="103"/>
        <v>0</v>
      </c>
      <c r="N122" s="70">
        <f t="shared" ref="N122:Z122" si="120">M122</f>
        <v>0</v>
      </c>
      <c r="O122" s="70">
        <f t="shared" si="120"/>
        <v>0</v>
      </c>
      <c r="P122" s="70">
        <f t="shared" si="96"/>
        <v>0</v>
      </c>
      <c r="Q122" s="70">
        <f t="shared" si="120"/>
        <v>0</v>
      </c>
      <c r="R122" s="70">
        <f t="shared" si="120"/>
        <v>0</v>
      </c>
      <c r="S122" s="70">
        <f t="shared" si="120"/>
        <v>0</v>
      </c>
      <c r="T122" s="70">
        <f t="shared" si="120"/>
        <v>0</v>
      </c>
      <c r="U122" s="70">
        <f t="shared" si="120"/>
        <v>0</v>
      </c>
      <c r="V122" s="70">
        <f t="shared" si="120"/>
        <v>0</v>
      </c>
      <c r="W122" s="70">
        <f t="shared" si="120"/>
        <v>0</v>
      </c>
      <c r="X122" s="70">
        <f t="shared" si="120"/>
        <v>0</v>
      </c>
      <c r="Y122" s="70">
        <f t="shared" si="120"/>
        <v>0</v>
      </c>
      <c r="Z122" s="70">
        <f t="shared" si="120"/>
        <v>0</v>
      </c>
      <c r="AB122" s="71"/>
    </row>
    <row r="123" spans="2:28" ht="29.25" hidden="1" customHeight="1">
      <c r="B123" s="3"/>
      <c r="C123" s="298"/>
      <c r="D123" s="299"/>
      <c r="E123" s="300"/>
      <c r="F123" s="301"/>
      <c r="G123" s="300"/>
      <c r="H123" s="300"/>
      <c r="I123" s="72" t="s">
        <v>44</v>
      </c>
      <c r="J123" s="72" t="str">
        <f t="shared" si="97"/>
        <v xml:space="preserve"> </v>
      </c>
      <c r="K123" s="72" t="str">
        <f t="shared" si="118"/>
        <v xml:space="preserve"> </v>
      </c>
      <c r="L123" s="72" t="str">
        <f t="shared" si="118"/>
        <v xml:space="preserve"> </v>
      </c>
      <c r="M123" s="72" t="str">
        <f t="shared" si="103"/>
        <v xml:space="preserve"> </v>
      </c>
      <c r="N123" s="72" t="str">
        <f t="shared" ref="N123:Z123" si="121">M123</f>
        <v xml:space="preserve"> </v>
      </c>
      <c r="O123" s="72" t="str">
        <f t="shared" si="121"/>
        <v xml:space="preserve"> </v>
      </c>
      <c r="P123" s="72" t="str">
        <f t="shared" si="96"/>
        <v xml:space="preserve"> </v>
      </c>
      <c r="Q123" s="72" t="str">
        <f t="shared" si="121"/>
        <v xml:space="preserve"> </v>
      </c>
      <c r="R123" s="72" t="str">
        <f t="shared" si="121"/>
        <v xml:space="preserve"> </v>
      </c>
      <c r="S123" s="72" t="str">
        <f t="shared" si="121"/>
        <v xml:space="preserve"> </v>
      </c>
      <c r="T123" s="72" t="str">
        <f t="shared" si="121"/>
        <v xml:space="preserve"> </v>
      </c>
      <c r="U123" s="72" t="str">
        <f t="shared" si="121"/>
        <v xml:space="preserve"> </v>
      </c>
      <c r="V123" s="72" t="str">
        <f t="shared" si="121"/>
        <v xml:space="preserve"> </v>
      </c>
      <c r="W123" s="72" t="str">
        <f t="shared" si="121"/>
        <v xml:space="preserve"> </v>
      </c>
      <c r="X123" s="72" t="str">
        <f t="shared" si="121"/>
        <v xml:space="preserve"> </v>
      </c>
      <c r="Y123" s="72" t="str">
        <f t="shared" si="121"/>
        <v xml:space="preserve"> </v>
      </c>
      <c r="Z123" s="72" t="str">
        <f t="shared" si="121"/>
        <v xml:space="preserve"> </v>
      </c>
      <c r="AB123" s="71"/>
    </row>
    <row r="124" spans="2:28" ht="29.25" hidden="1" customHeight="1">
      <c r="B124" s="3"/>
      <c r="C124" s="298" t="s">
        <v>155</v>
      </c>
      <c r="D124" s="299"/>
      <c r="E124" s="300"/>
      <c r="F124" s="301"/>
      <c r="G124" s="300"/>
      <c r="H124" s="300"/>
      <c r="I124" s="70">
        <v>0</v>
      </c>
      <c r="J124" s="70">
        <f t="shared" si="97"/>
        <v>0</v>
      </c>
      <c r="K124" s="70">
        <f t="shared" si="118"/>
        <v>0</v>
      </c>
      <c r="L124" s="70">
        <f t="shared" si="118"/>
        <v>0</v>
      </c>
      <c r="M124" s="70">
        <f t="shared" si="103"/>
        <v>0</v>
      </c>
      <c r="N124" s="70">
        <f t="shared" ref="N124:Z124" si="122">M124</f>
        <v>0</v>
      </c>
      <c r="O124" s="70">
        <f t="shared" si="122"/>
        <v>0</v>
      </c>
      <c r="P124" s="70">
        <f t="shared" si="96"/>
        <v>0</v>
      </c>
      <c r="Q124" s="70">
        <f t="shared" si="122"/>
        <v>0</v>
      </c>
      <c r="R124" s="70">
        <f t="shared" si="122"/>
        <v>0</v>
      </c>
      <c r="S124" s="70">
        <f t="shared" si="122"/>
        <v>0</v>
      </c>
      <c r="T124" s="70">
        <f t="shared" si="122"/>
        <v>0</v>
      </c>
      <c r="U124" s="70">
        <f t="shared" si="122"/>
        <v>0</v>
      </c>
      <c r="V124" s="70">
        <f t="shared" si="122"/>
        <v>0</v>
      </c>
      <c r="W124" s="70">
        <f t="shared" si="122"/>
        <v>0</v>
      </c>
      <c r="X124" s="70">
        <f t="shared" si="122"/>
        <v>0</v>
      </c>
      <c r="Y124" s="70">
        <f t="shared" si="122"/>
        <v>0</v>
      </c>
      <c r="Z124" s="70">
        <f t="shared" si="122"/>
        <v>0</v>
      </c>
      <c r="AB124" s="71"/>
    </row>
    <row r="125" spans="2:28" ht="29.25" hidden="1" customHeight="1">
      <c r="B125" s="3"/>
      <c r="C125" s="298"/>
      <c r="D125" s="299"/>
      <c r="E125" s="300"/>
      <c r="F125" s="301"/>
      <c r="G125" s="300"/>
      <c r="H125" s="300"/>
      <c r="I125" s="72" t="s">
        <v>44</v>
      </c>
      <c r="J125" s="72" t="str">
        <f t="shared" si="97"/>
        <v xml:space="preserve"> </v>
      </c>
      <c r="K125" s="72" t="str">
        <f t="shared" si="118"/>
        <v xml:space="preserve"> </v>
      </c>
      <c r="L125" s="72" t="str">
        <f t="shared" si="118"/>
        <v xml:space="preserve"> </v>
      </c>
      <c r="M125" s="72" t="str">
        <f t="shared" si="103"/>
        <v xml:space="preserve"> </v>
      </c>
      <c r="N125" s="72" t="str">
        <f t="shared" ref="N125:Z125" si="123">M125</f>
        <v xml:space="preserve"> </v>
      </c>
      <c r="O125" s="72" t="str">
        <f t="shared" si="123"/>
        <v xml:space="preserve"> </v>
      </c>
      <c r="P125" s="72" t="str">
        <f t="shared" si="96"/>
        <v xml:space="preserve"> </v>
      </c>
      <c r="Q125" s="72" t="str">
        <f t="shared" si="123"/>
        <v xml:space="preserve"> </v>
      </c>
      <c r="R125" s="72" t="str">
        <f t="shared" si="123"/>
        <v xml:space="preserve"> </v>
      </c>
      <c r="S125" s="72" t="str">
        <f t="shared" si="123"/>
        <v xml:space="preserve"> </v>
      </c>
      <c r="T125" s="72" t="str">
        <f t="shared" si="123"/>
        <v xml:space="preserve"> </v>
      </c>
      <c r="U125" s="72" t="str">
        <f t="shared" si="123"/>
        <v xml:space="preserve"> </v>
      </c>
      <c r="V125" s="72" t="str">
        <f t="shared" si="123"/>
        <v xml:space="preserve"> </v>
      </c>
      <c r="W125" s="72" t="str">
        <f t="shared" si="123"/>
        <v xml:space="preserve"> </v>
      </c>
      <c r="X125" s="72" t="str">
        <f t="shared" si="123"/>
        <v xml:space="preserve"> </v>
      </c>
      <c r="Y125" s="72" t="str">
        <f t="shared" si="123"/>
        <v xml:space="preserve"> </v>
      </c>
      <c r="Z125" s="72" t="str">
        <f t="shared" si="123"/>
        <v xml:space="preserve"> </v>
      </c>
      <c r="AB125" s="71"/>
    </row>
    <row r="126" spans="2:28" ht="29.25" hidden="1" customHeight="1">
      <c r="B126" s="3"/>
      <c r="C126" s="298" t="s">
        <v>156</v>
      </c>
      <c r="D126" s="299"/>
      <c r="E126" s="300"/>
      <c r="F126" s="301"/>
      <c r="G126" s="300"/>
      <c r="H126" s="300"/>
      <c r="I126" s="70">
        <v>0</v>
      </c>
      <c r="J126" s="70">
        <f t="shared" si="97"/>
        <v>0</v>
      </c>
      <c r="K126" s="70">
        <f t="shared" si="118"/>
        <v>0</v>
      </c>
      <c r="L126" s="70">
        <f t="shared" si="118"/>
        <v>0</v>
      </c>
      <c r="M126" s="70">
        <f t="shared" si="103"/>
        <v>0</v>
      </c>
      <c r="N126" s="70">
        <f t="shared" ref="N126:Z126" si="124">M126</f>
        <v>0</v>
      </c>
      <c r="O126" s="70">
        <f t="shared" si="124"/>
        <v>0</v>
      </c>
      <c r="P126" s="70">
        <f t="shared" si="96"/>
        <v>0</v>
      </c>
      <c r="Q126" s="70">
        <f t="shared" si="124"/>
        <v>0</v>
      </c>
      <c r="R126" s="70">
        <f t="shared" si="124"/>
        <v>0</v>
      </c>
      <c r="S126" s="70">
        <f t="shared" si="124"/>
        <v>0</v>
      </c>
      <c r="T126" s="70">
        <f t="shared" si="124"/>
        <v>0</v>
      </c>
      <c r="U126" s="70">
        <f t="shared" si="124"/>
        <v>0</v>
      </c>
      <c r="V126" s="70">
        <f t="shared" si="124"/>
        <v>0</v>
      </c>
      <c r="W126" s="70">
        <f t="shared" si="124"/>
        <v>0</v>
      </c>
      <c r="X126" s="70">
        <f t="shared" si="124"/>
        <v>0</v>
      </c>
      <c r="Y126" s="70">
        <f t="shared" si="124"/>
        <v>0</v>
      </c>
      <c r="Z126" s="70">
        <f t="shared" si="124"/>
        <v>0</v>
      </c>
      <c r="AB126" s="71"/>
    </row>
    <row r="127" spans="2:28" ht="29.25" hidden="1" customHeight="1">
      <c r="B127" s="3"/>
      <c r="C127" s="298"/>
      <c r="D127" s="299"/>
      <c r="E127" s="300"/>
      <c r="F127" s="301"/>
      <c r="G127" s="300"/>
      <c r="H127" s="300"/>
      <c r="I127" s="72" t="s">
        <v>44</v>
      </c>
      <c r="J127" s="72" t="str">
        <f t="shared" si="97"/>
        <v xml:space="preserve"> </v>
      </c>
      <c r="K127" s="72" t="str">
        <f t="shared" si="118"/>
        <v xml:space="preserve"> </v>
      </c>
      <c r="L127" s="72" t="str">
        <f t="shared" si="118"/>
        <v xml:space="preserve"> </v>
      </c>
      <c r="M127" s="72" t="str">
        <f t="shared" si="103"/>
        <v xml:space="preserve"> </v>
      </c>
      <c r="N127" s="72" t="str">
        <f t="shared" ref="N127:Z127" si="125">M127</f>
        <v xml:space="preserve"> </v>
      </c>
      <c r="O127" s="72" t="str">
        <f t="shared" si="125"/>
        <v xml:space="preserve"> </v>
      </c>
      <c r="P127" s="72" t="str">
        <f t="shared" si="96"/>
        <v xml:space="preserve"> </v>
      </c>
      <c r="Q127" s="72" t="str">
        <f t="shared" si="125"/>
        <v xml:space="preserve"> </v>
      </c>
      <c r="R127" s="72" t="str">
        <f t="shared" si="125"/>
        <v xml:space="preserve"> </v>
      </c>
      <c r="S127" s="72" t="str">
        <f t="shared" si="125"/>
        <v xml:space="preserve"> </v>
      </c>
      <c r="T127" s="72" t="str">
        <f t="shared" si="125"/>
        <v xml:space="preserve"> </v>
      </c>
      <c r="U127" s="72" t="str">
        <f t="shared" si="125"/>
        <v xml:space="preserve"> </v>
      </c>
      <c r="V127" s="72" t="str">
        <f t="shared" si="125"/>
        <v xml:space="preserve"> </v>
      </c>
      <c r="W127" s="72" t="str">
        <f t="shared" si="125"/>
        <v xml:space="preserve"> </v>
      </c>
      <c r="X127" s="72" t="str">
        <f t="shared" si="125"/>
        <v xml:space="preserve"> </v>
      </c>
      <c r="Y127" s="72" t="str">
        <f t="shared" si="125"/>
        <v xml:space="preserve"> </v>
      </c>
      <c r="Z127" s="72" t="str">
        <f t="shared" si="125"/>
        <v xml:space="preserve"> </v>
      </c>
      <c r="AB127" s="71"/>
    </row>
    <row r="128" spans="2:28" ht="29.25" hidden="1" customHeight="1">
      <c r="B128" s="3"/>
      <c r="C128" s="298" t="s">
        <v>157</v>
      </c>
      <c r="D128" s="299"/>
      <c r="E128" s="300"/>
      <c r="F128" s="301"/>
      <c r="G128" s="300"/>
      <c r="H128" s="300"/>
      <c r="I128" s="70">
        <v>0</v>
      </c>
      <c r="J128" s="70">
        <f t="shared" si="97"/>
        <v>0</v>
      </c>
      <c r="K128" s="70">
        <f t="shared" si="118"/>
        <v>0</v>
      </c>
      <c r="L128" s="70">
        <f t="shared" si="118"/>
        <v>0</v>
      </c>
      <c r="M128" s="70">
        <f t="shared" si="103"/>
        <v>0</v>
      </c>
      <c r="N128" s="70">
        <f t="shared" ref="N128:Z128" si="126">M128</f>
        <v>0</v>
      </c>
      <c r="O128" s="70">
        <f t="shared" si="126"/>
        <v>0</v>
      </c>
      <c r="P128" s="70">
        <f t="shared" si="96"/>
        <v>0</v>
      </c>
      <c r="Q128" s="70">
        <f t="shared" si="126"/>
        <v>0</v>
      </c>
      <c r="R128" s="70">
        <f t="shared" si="126"/>
        <v>0</v>
      </c>
      <c r="S128" s="70">
        <f t="shared" si="126"/>
        <v>0</v>
      </c>
      <c r="T128" s="70">
        <f t="shared" si="126"/>
        <v>0</v>
      </c>
      <c r="U128" s="70">
        <f t="shared" si="126"/>
        <v>0</v>
      </c>
      <c r="V128" s="70">
        <f t="shared" si="126"/>
        <v>0</v>
      </c>
      <c r="W128" s="70">
        <f t="shared" si="126"/>
        <v>0</v>
      </c>
      <c r="X128" s="70">
        <f t="shared" si="126"/>
        <v>0</v>
      </c>
      <c r="Y128" s="70">
        <f t="shared" si="126"/>
        <v>0</v>
      </c>
      <c r="Z128" s="70">
        <f t="shared" si="126"/>
        <v>0</v>
      </c>
      <c r="AB128" s="71"/>
    </row>
    <row r="129" spans="2:28" ht="29.25" hidden="1" customHeight="1">
      <c r="B129" s="3"/>
      <c r="C129" s="298"/>
      <c r="D129" s="299"/>
      <c r="E129" s="300"/>
      <c r="F129" s="301"/>
      <c r="G129" s="300"/>
      <c r="H129" s="300"/>
      <c r="I129" s="72" t="s">
        <v>44</v>
      </c>
      <c r="J129" s="72" t="str">
        <f t="shared" si="97"/>
        <v xml:space="preserve"> </v>
      </c>
      <c r="K129" s="72" t="str">
        <f t="shared" si="118"/>
        <v xml:space="preserve"> </v>
      </c>
      <c r="L129" s="72" t="str">
        <f t="shared" si="118"/>
        <v xml:space="preserve"> </v>
      </c>
      <c r="M129" s="72" t="str">
        <f t="shared" si="103"/>
        <v xml:space="preserve"> </v>
      </c>
      <c r="N129" s="72" t="str">
        <f t="shared" ref="N129:Z129" si="127">M129</f>
        <v xml:space="preserve"> </v>
      </c>
      <c r="O129" s="72" t="str">
        <f t="shared" si="127"/>
        <v xml:space="preserve"> </v>
      </c>
      <c r="P129" s="72" t="str">
        <f t="shared" si="96"/>
        <v xml:space="preserve"> </v>
      </c>
      <c r="Q129" s="72" t="str">
        <f t="shared" si="127"/>
        <v xml:space="preserve"> </v>
      </c>
      <c r="R129" s="72" t="str">
        <f t="shared" si="127"/>
        <v xml:space="preserve"> </v>
      </c>
      <c r="S129" s="72" t="str">
        <f t="shared" si="127"/>
        <v xml:space="preserve"> </v>
      </c>
      <c r="T129" s="72" t="str">
        <f t="shared" si="127"/>
        <v xml:space="preserve"> </v>
      </c>
      <c r="U129" s="72" t="str">
        <f t="shared" si="127"/>
        <v xml:space="preserve"> </v>
      </c>
      <c r="V129" s="72" t="str">
        <f t="shared" si="127"/>
        <v xml:space="preserve"> </v>
      </c>
      <c r="W129" s="72" t="str">
        <f t="shared" si="127"/>
        <v xml:space="preserve"> </v>
      </c>
      <c r="X129" s="72" t="str">
        <f t="shared" si="127"/>
        <v xml:space="preserve"> </v>
      </c>
      <c r="Y129" s="72" t="str">
        <f t="shared" si="127"/>
        <v xml:space="preserve"> </v>
      </c>
      <c r="Z129" s="72" t="str">
        <f t="shared" si="127"/>
        <v xml:space="preserve"> </v>
      </c>
      <c r="AB129" s="71"/>
    </row>
    <row r="130" spans="2:28" ht="29.25" hidden="1" customHeight="1">
      <c r="B130" s="3"/>
      <c r="C130" s="298" t="s">
        <v>158</v>
      </c>
      <c r="D130" s="299"/>
      <c r="E130" s="300"/>
      <c r="F130" s="301"/>
      <c r="G130" s="300"/>
      <c r="H130" s="300"/>
      <c r="I130" s="70">
        <v>0</v>
      </c>
      <c r="J130" s="70">
        <f t="shared" si="97"/>
        <v>0</v>
      </c>
      <c r="K130" s="70">
        <f t="shared" si="118"/>
        <v>0</v>
      </c>
      <c r="L130" s="70">
        <f t="shared" si="118"/>
        <v>0</v>
      </c>
      <c r="M130" s="70">
        <f t="shared" si="103"/>
        <v>0</v>
      </c>
      <c r="N130" s="70">
        <f t="shared" ref="N130:Z130" si="128">M130</f>
        <v>0</v>
      </c>
      <c r="O130" s="70">
        <f t="shared" si="128"/>
        <v>0</v>
      </c>
      <c r="P130" s="70">
        <f t="shared" si="96"/>
        <v>0</v>
      </c>
      <c r="Q130" s="70">
        <f t="shared" si="128"/>
        <v>0</v>
      </c>
      <c r="R130" s="70">
        <f t="shared" si="128"/>
        <v>0</v>
      </c>
      <c r="S130" s="70">
        <f t="shared" si="128"/>
        <v>0</v>
      </c>
      <c r="T130" s="70">
        <f t="shared" si="128"/>
        <v>0</v>
      </c>
      <c r="U130" s="70">
        <f t="shared" si="128"/>
        <v>0</v>
      </c>
      <c r="V130" s="70">
        <f t="shared" si="128"/>
        <v>0</v>
      </c>
      <c r="W130" s="70">
        <f t="shared" si="128"/>
        <v>0</v>
      </c>
      <c r="X130" s="70">
        <f t="shared" si="128"/>
        <v>0</v>
      </c>
      <c r="Y130" s="70">
        <f t="shared" si="128"/>
        <v>0</v>
      </c>
      <c r="Z130" s="70">
        <f t="shared" si="128"/>
        <v>0</v>
      </c>
      <c r="AB130" s="71"/>
    </row>
    <row r="131" spans="2:28" ht="29.25" hidden="1" customHeight="1">
      <c r="B131" s="3"/>
      <c r="C131" s="298"/>
      <c r="D131" s="299"/>
      <c r="E131" s="300"/>
      <c r="F131" s="301"/>
      <c r="G131" s="300"/>
      <c r="H131" s="300"/>
      <c r="I131" s="72" t="s">
        <v>44</v>
      </c>
      <c r="J131" s="72" t="str">
        <f t="shared" si="97"/>
        <v xml:space="preserve"> </v>
      </c>
      <c r="K131" s="72" t="str">
        <f t="shared" si="118"/>
        <v xml:space="preserve"> </v>
      </c>
      <c r="L131" s="72" t="str">
        <f t="shared" si="118"/>
        <v xml:space="preserve"> </v>
      </c>
      <c r="M131" s="72" t="str">
        <f t="shared" si="103"/>
        <v xml:space="preserve"> </v>
      </c>
      <c r="N131" s="72" t="str">
        <f t="shared" ref="N131:Z131" si="129">M131</f>
        <v xml:space="preserve"> </v>
      </c>
      <c r="O131" s="72" t="str">
        <f t="shared" si="129"/>
        <v xml:space="preserve"> </v>
      </c>
      <c r="P131" s="72" t="str">
        <f t="shared" si="96"/>
        <v xml:space="preserve"> </v>
      </c>
      <c r="Q131" s="72" t="str">
        <f t="shared" si="129"/>
        <v xml:space="preserve"> </v>
      </c>
      <c r="R131" s="72" t="str">
        <f t="shared" si="129"/>
        <v xml:space="preserve"> </v>
      </c>
      <c r="S131" s="72" t="str">
        <f t="shared" si="129"/>
        <v xml:space="preserve"> </v>
      </c>
      <c r="T131" s="72" t="str">
        <f t="shared" si="129"/>
        <v xml:space="preserve"> </v>
      </c>
      <c r="U131" s="72" t="str">
        <f t="shared" si="129"/>
        <v xml:space="preserve"> </v>
      </c>
      <c r="V131" s="72" t="str">
        <f t="shared" si="129"/>
        <v xml:space="preserve"> </v>
      </c>
      <c r="W131" s="72" t="str">
        <f t="shared" si="129"/>
        <v xml:space="preserve"> </v>
      </c>
      <c r="X131" s="72" t="str">
        <f t="shared" si="129"/>
        <v xml:space="preserve"> </v>
      </c>
      <c r="Y131" s="72" t="str">
        <f t="shared" si="129"/>
        <v xml:space="preserve"> </v>
      </c>
      <c r="Z131" s="72" t="str">
        <f t="shared" si="129"/>
        <v xml:space="preserve"> </v>
      </c>
      <c r="AB131" s="71"/>
    </row>
    <row r="132" spans="2:28" ht="15" customHeight="1">
      <c r="B132" s="3"/>
      <c r="C132" s="79"/>
      <c r="D132" s="54"/>
      <c r="E132" s="87"/>
      <c r="F132" s="87"/>
      <c r="G132" s="87"/>
      <c r="H132" s="87"/>
      <c r="I132" s="88"/>
      <c r="J132" s="89"/>
      <c r="K132" s="89"/>
    </row>
    <row r="133" spans="2:28" ht="39" customHeight="1">
      <c r="B133" s="3"/>
      <c r="C133" s="56"/>
      <c r="D133" s="80" t="s">
        <v>159</v>
      </c>
      <c r="E133" s="81"/>
      <c r="F133" s="81"/>
      <c r="G133" s="81"/>
      <c r="H133" s="81"/>
      <c r="I133" s="81"/>
      <c r="J133" s="81"/>
      <c r="K133" s="82"/>
      <c r="L133" s="58"/>
      <c r="M133" s="58"/>
      <c r="N133" s="58"/>
      <c r="O133" s="58"/>
      <c r="P133" s="58"/>
      <c r="Q133" s="58"/>
      <c r="R133" s="58"/>
      <c r="S133" s="58"/>
      <c r="T133" s="58"/>
      <c r="U133" s="58"/>
      <c r="V133" s="58"/>
      <c r="W133" s="58"/>
      <c r="X133" s="58"/>
      <c r="Y133" s="58"/>
      <c r="Z133" s="58"/>
    </row>
    <row r="134" spans="2:28" ht="22.5" customHeight="1">
      <c r="B134" s="3"/>
      <c r="C134" s="59"/>
      <c r="D134" s="83" t="s">
        <v>160</v>
      </c>
      <c r="E134" s="84"/>
      <c r="F134" s="84"/>
      <c r="G134" s="84"/>
      <c r="H134" s="84"/>
      <c r="I134" s="84"/>
      <c r="J134" s="84"/>
      <c r="K134" s="85"/>
      <c r="L134" s="61"/>
      <c r="M134" s="61"/>
      <c r="N134" s="61"/>
      <c r="O134" s="61"/>
      <c r="P134" s="61"/>
      <c r="Q134" s="61"/>
      <c r="R134" s="61"/>
      <c r="S134" s="61"/>
      <c r="T134" s="61"/>
      <c r="U134" s="61"/>
      <c r="V134" s="61"/>
      <c r="W134" s="61"/>
      <c r="X134" s="61"/>
      <c r="Y134" s="61"/>
      <c r="Z134" s="61"/>
    </row>
    <row r="135" spans="2:28" ht="38.1" customHeight="1">
      <c r="B135" s="3"/>
      <c r="C135" s="302" t="s">
        <v>33</v>
      </c>
      <c r="D135" s="302" t="s">
        <v>34</v>
      </c>
      <c r="E135" s="302" t="s">
        <v>35</v>
      </c>
      <c r="F135" s="302" t="str">
        <f>F$25</f>
        <v>Status der 
Umsetzung</v>
      </c>
      <c r="G135" s="302" t="s">
        <v>37</v>
      </c>
      <c r="H135" s="302" t="s">
        <v>38</v>
      </c>
      <c r="I135" s="63" t="str">
        <f t="shared" ref="I135:Z135" si="130">I25</f>
        <v/>
      </c>
      <c r="J135" s="63" t="str">
        <f t="shared" si="130"/>
        <v/>
      </c>
      <c r="K135" s="63" t="str">
        <f t="shared" si="130"/>
        <v/>
      </c>
      <c r="L135" s="63" t="str">
        <f t="shared" si="130"/>
        <v/>
      </c>
      <c r="M135" s="63" t="str">
        <f t="shared" si="130"/>
        <v/>
      </c>
      <c r="N135" s="63" t="str">
        <f t="shared" si="130"/>
        <v/>
      </c>
      <c r="O135" s="63" t="str">
        <f t="shared" si="130"/>
        <v>Ziele CO2 &amp; Kompetenzen</v>
      </c>
      <c r="P135" s="63" t="str">
        <f t="shared" si="130"/>
        <v/>
      </c>
      <c r="Q135" s="63" t="str">
        <f t="shared" si="130"/>
        <v/>
      </c>
      <c r="R135" s="63" t="str">
        <f t="shared" si="130"/>
        <v/>
      </c>
      <c r="S135" s="63" t="str">
        <f t="shared" si="130"/>
        <v/>
      </c>
      <c r="T135" s="63" t="str">
        <f t="shared" si="130"/>
        <v/>
      </c>
      <c r="U135" s="63" t="str">
        <f t="shared" si="130"/>
        <v/>
      </c>
      <c r="V135" s="63" t="str">
        <f t="shared" si="130"/>
        <v/>
      </c>
      <c r="W135" s="63" t="str">
        <f t="shared" si="130"/>
        <v/>
      </c>
      <c r="X135" s="63" t="str">
        <f t="shared" si="130"/>
        <v/>
      </c>
      <c r="Y135" s="63" t="str">
        <f t="shared" si="130"/>
        <v/>
      </c>
      <c r="Z135" s="63" t="str">
        <f t="shared" si="130"/>
        <v/>
      </c>
    </row>
    <row r="136" spans="2:28" ht="14.25" customHeight="1">
      <c r="B136" s="3"/>
      <c r="C136" s="302"/>
      <c r="D136" s="302"/>
      <c r="E136" s="302"/>
      <c r="F136" s="302"/>
      <c r="G136" s="302"/>
      <c r="H136" s="302"/>
      <c r="I136" s="64">
        <f>$I$9</f>
        <v>2017</v>
      </c>
      <c r="J136" s="64">
        <f>J$9</f>
        <v>2020</v>
      </c>
      <c r="K136" s="64">
        <f>K$9</f>
        <v>2020</v>
      </c>
      <c r="L136" s="64">
        <f>L$9</f>
        <v>2022</v>
      </c>
      <c r="M136" s="64">
        <f t="shared" ref="M136:Z136" si="131">L136+2</f>
        <v>2024</v>
      </c>
      <c r="N136" s="64">
        <f t="shared" si="131"/>
        <v>2026</v>
      </c>
      <c r="O136" s="64">
        <f t="shared" si="131"/>
        <v>2028</v>
      </c>
      <c r="P136" s="64">
        <f>O136+2</f>
        <v>2030</v>
      </c>
      <c r="Q136" s="64">
        <f t="shared" si="131"/>
        <v>2032</v>
      </c>
      <c r="R136" s="64">
        <f t="shared" si="131"/>
        <v>2034</v>
      </c>
      <c r="S136" s="64">
        <f t="shared" si="131"/>
        <v>2036</v>
      </c>
      <c r="T136" s="64">
        <f t="shared" si="131"/>
        <v>2038</v>
      </c>
      <c r="U136" s="64">
        <f t="shared" si="131"/>
        <v>2040</v>
      </c>
      <c r="V136" s="64">
        <f t="shared" si="131"/>
        <v>2042</v>
      </c>
      <c r="W136" s="64">
        <f t="shared" si="131"/>
        <v>2044</v>
      </c>
      <c r="X136" s="64">
        <f t="shared" si="131"/>
        <v>2046</v>
      </c>
      <c r="Y136" s="64">
        <f t="shared" si="131"/>
        <v>2048</v>
      </c>
      <c r="Z136" s="64">
        <f t="shared" si="131"/>
        <v>2050</v>
      </c>
    </row>
    <row r="137" spans="2:28" ht="24" customHeight="1">
      <c r="B137" s="3"/>
      <c r="C137" s="65"/>
      <c r="D137" s="67"/>
      <c r="E137" s="86"/>
      <c r="F137" s="86"/>
      <c r="G137" s="86"/>
      <c r="H137" s="78" t="s">
        <v>39</v>
      </c>
      <c r="I137" s="69">
        <f t="shared" ref="I137:Z137" si="132">SUM(I138:I167)</f>
        <v>0</v>
      </c>
      <c r="J137" s="69">
        <f t="shared" si="132"/>
        <v>0</v>
      </c>
      <c r="K137" s="69">
        <f t="shared" si="132"/>
        <v>0</v>
      </c>
      <c r="L137" s="69">
        <f t="shared" si="132"/>
        <v>0</v>
      </c>
      <c r="M137" s="69">
        <f t="shared" si="132"/>
        <v>0</v>
      </c>
      <c r="N137" s="69">
        <f t="shared" si="132"/>
        <v>0</v>
      </c>
      <c r="O137" s="69">
        <f t="shared" si="132"/>
        <v>0</v>
      </c>
      <c r="P137" s="69">
        <f t="shared" si="132"/>
        <v>0</v>
      </c>
      <c r="Q137" s="69">
        <f t="shared" si="132"/>
        <v>0</v>
      </c>
      <c r="R137" s="69">
        <f t="shared" si="132"/>
        <v>0</v>
      </c>
      <c r="S137" s="69">
        <f t="shared" si="132"/>
        <v>0</v>
      </c>
      <c r="T137" s="69">
        <f t="shared" si="132"/>
        <v>0</v>
      </c>
      <c r="U137" s="69">
        <f t="shared" si="132"/>
        <v>0</v>
      </c>
      <c r="V137" s="69">
        <f t="shared" si="132"/>
        <v>0</v>
      </c>
      <c r="W137" s="69">
        <f t="shared" si="132"/>
        <v>0</v>
      </c>
      <c r="X137" s="69">
        <f t="shared" si="132"/>
        <v>0</v>
      </c>
      <c r="Y137" s="69">
        <f t="shared" si="132"/>
        <v>0</v>
      </c>
      <c r="Z137" s="69">
        <f t="shared" si="132"/>
        <v>0</v>
      </c>
    </row>
    <row r="138" spans="2:28" ht="29.25" customHeight="1">
      <c r="B138" s="3"/>
      <c r="C138" s="298" t="s">
        <v>161</v>
      </c>
      <c r="D138" s="299" t="s">
        <v>162</v>
      </c>
      <c r="E138" s="300">
        <v>2020</v>
      </c>
      <c r="F138" s="301" t="s">
        <v>2</v>
      </c>
      <c r="G138" s="300" t="s">
        <v>48</v>
      </c>
      <c r="H138" s="300" t="s">
        <v>163</v>
      </c>
      <c r="I138" s="70">
        <v>0</v>
      </c>
      <c r="J138" s="70">
        <f t="shared" ref="J138:Z138" si="133">I138</f>
        <v>0</v>
      </c>
      <c r="K138" s="70"/>
      <c r="L138" s="70"/>
      <c r="M138" s="70"/>
      <c r="N138" s="70"/>
      <c r="O138" s="70"/>
      <c r="P138" s="70">
        <f t="shared" ref="P138:P167" si="134">O138</f>
        <v>0</v>
      </c>
      <c r="Q138" s="70">
        <f t="shared" si="133"/>
        <v>0</v>
      </c>
      <c r="R138" s="70">
        <f t="shared" si="133"/>
        <v>0</v>
      </c>
      <c r="S138" s="70">
        <f t="shared" si="133"/>
        <v>0</v>
      </c>
      <c r="T138" s="70">
        <f t="shared" si="133"/>
        <v>0</v>
      </c>
      <c r="U138" s="70">
        <f t="shared" si="133"/>
        <v>0</v>
      </c>
      <c r="V138" s="70">
        <f t="shared" si="133"/>
        <v>0</v>
      </c>
      <c r="W138" s="70">
        <f t="shared" si="133"/>
        <v>0</v>
      </c>
      <c r="X138" s="70">
        <f t="shared" si="133"/>
        <v>0</v>
      </c>
      <c r="Y138" s="70">
        <f t="shared" si="133"/>
        <v>0</v>
      </c>
      <c r="Z138" s="70">
        <f t="shared" si="133"/>
        <v>0</v>
      </c>
      <c r="AB138" s="71"/>
    </row>
    <row r="139" spans="2:28" ht="29.25" customHeight="1">
      <c r="B139" s="3"/>
      <c r="C139" s="298"/>
      <c r="D139" s="299"/>
      <c r="E139" s="300"/>
      <c r="F139" s="301"/>
      <c r="G139" s="300"/>
      <c r="H139" s="300"/>
      <c r="I139" s="72" t="s">
        <v>44</v>
      </c>
      <c r="J139" s="72" t="str">
        <f t="shared" ref="J139:Z139" si="135">I139</f>
        <v xml:space="preserve"> </v>
      </c>
      <c r="K139" s="72"/>
      <c r="L139" s="72"/>
      <c r="M139" s="72"/>
      <c r="N139" s="72"/>
      <c r="O139" s="72"/>
      <c r="P139" s="72">
        <f t="shared" si="134"/>
        <v>0</v>
      </c>
      <c r="Q139" s="72">
        <f t="shared" si="135"/>
        <v>0</v>
      </c>
      <c r="R139" s="72">
        <f t="shared" si="135"/>
        <v>0</v>
      </c>
      <c r="S139" s="72">
        <f t="shared" si="135"/>
        <v>0</v>
      </c>
      <c r="T139" s="72">
        <f t="shared" si="135"/>
        <v>0</v>
      </c>
      <c r="U139" s="72">
        <f t="shared" si="135"/>
        <v>0</v>
      </c>
      <c r="V139" s="72">
        <f t="shared" si="135"/>
        <v>0</v>
      </c>
      <c r="W139" s="72">
        <f t="shared" si="135"/>
        <v>0</v>
      </c>
      <c r="X139" s="72">
        <f t="shared" si="135"/>
        <v>0</v>
      </c>
      <c r="Y139" s="72">
        <f t="shared" si="135"/>
        <v>0</v>
      </c>
      <c r="Z139" s="72">
        <f t="shared" si="135"/>
        <v>0</v>
      </c>
      <c r="AB139" s="71"/>
    </row>
    <row r="140" spans="2:28" ht="29.25" customHeight="1">
      <c r="B140" s="3"/>
      <c r="C140" s="298" t="s">
        <v>164</v>
      </c>
      <c r="D140" s="304" t="s">
        <v>165</v>
      </c>
      <c r="E140" s="300">
        <v>2020</v>
      </c>
      <c r="F140" s="301" t="s">
        <v>1</v>
      </c>
      <c r="G140" s="300" t="s">
        <v>166</v>
      </c>
      <c r="H140" s="300" t="s">
        <v>167</v>
      </c>
      <c r="I140" s="70">
        <v>0</v>
      </c>
      <c r="J140" s="70">
        <f t="shared" ref="J140:Z140" si="136">I140</f>
        <v>0</v>
      </c>
      <c r="K140" s="70"/>
      <c r="L140" s="70"/>
      <c r="M140" s="70"/>
      <c r="N140" s="70"/>
      <c r="O140" s="70"/>
      <c r="P140" s="70">
        <f t="shared" si="134"/>
        <v>0</v>
      </c>
      <c r="Q140" s="70">
        <f t="shared" si="136"/>
        <v>0</v>
      </c>
      <c r="R140" s="70">
        <f t="shared" si="136"/>
        <v>0</v>
      </c>
      <c r="S140" s="70">
        <f t="shared" si="136"/>
        <v>0</v>
      </c>
      <c r="T140" s="70">
        <f t="shared" si="136"/>
        <v>0</v>
      </c>
      <c r="U140" s="70">
        <f t="shared" si="136"/>
        <v>0</v>
      </c>
      <c r="V140" s="70">
        <f t="shared" si="136"/>
        <v>0</v>
      </c>
      <c r="W140" s="70">
        <f t="shared" si="136"/>
        <v>0</v>
      </c>
      <c r="X140" s="70">
        <f t="shared" si="136"/>
        <v>0</v>
      </c>
      <c r="Y140" s="70">
        <f t="shared" si="136"/>
        <v>0</v>
      </c>
      <c r="Z140" s="70">
        <f t="shared" si="136"/>
        <v>0</v>
      </c>
      <c r="AB140" s="71"/>
    </row>
    <row r="141" spans="2:28" ht="29.25" customHeight="1">
      <c r="B141" s="3"/>
      <c r="C141" s="298"/>
      <c r="D141" s="304"/>
      <c r="E141" s="300"/>
      <c r="F141" s="301" t="s">
        <v>4</v>
      </c>
      <c r="G141" s="300"/>
      <c r="H141" s="300"/>
      <c r="I141" s="72" t="s">
        <v>44</v>
      </c>
      <c r="J141" s="72" t="str">
        <f t="shared" ref="J141:Z141" si="137">I141</f>
        <v xml:space="preserve"> </v>
      </c>
      <c r="K141" s="72"/>
      <c r="L141" s="72"/>
      <c r="M141" s="72"/>
      <c r="N141" s="72"/>
      <c r="O141" s="72"/>
      <c r="P141" s="72">
        <f t="shared" si="134"/>
        <v>0</v>
      </c>
      <c r="Q141" s="72">
        <f t="shared" si="137"/>
        <v>0</v>
      </c>
      <c r="R141" s="72">
        <f t="shared" si="137"/>
        <v>0</v>
      </c>
      <c r="S141" s="72">
        <f t="shared" si="137"/>
        <v>0</v>
      </c>
      <c r="T141" s="72">
        <f t="shared" si="137"/>
        <v>0</v>
      </c>
      <c r="U141" s="72">
        <f t="shared" si="137"/>
        <v>0</v>
      </c>
      <c r="V141" s="72">
        <f t="shared" si="137"/>
        <v>0</v>
      </c>
      <c r="W141" s="72">
        <f t="shared" si="137"/>
        <v>0</v>
      </c>
      <c r="X141" s="72">
        <f t="shared" si="137"/>
        <v>0</v>
      </c>
      <c r="Y141" s="72">
        <f t="shared" si="137"/>
        <v>0</v>
      </c>
      <c r="Z141" s="72">
        <f t="shared" si="137"/>
        <v>0</v>
      </c>
      <c r="AB141" s="71"/>
    </row>
    <row r="142" spans="2:28" ht="29.25" customHeight="1">
      <c r="B142" s="3"/>
      <c r="C142" s="298" t="s">
        <v>168</v>
      </c>
      <c r="D142" s="304" t="s">
        <v>169</v>
      </c>
      <c r="E142" s="300">
        <v>2020</v>
      </c>
      <c r="F142" s="301" t="s">
        <v>2</v>
      </c>
      <c r="G142" s="300" t="s">
        <v>138</v>
      </c>
      <c r="H142" s="300" t="s">
        <v>170</v>
      </c>
      <c r="I142" s="70">
        <v>0</v>
      </c>
      <c r="J142" s="70">
        <f t="shared" ref="J142:Z142" si="138">I142</f>
        <v>0</v>
      </c>
      <c r="K142" s="70"/>
      <c r="L142" s="70"/>
      <c r="M142" s="70"/>
      <c r="N142" s="70"/>
      <c r="O142" s="70"/>
      <c r="P142" s="70">
        <f t="shared" si="134"/>
        <v>0</v>
      </c>
      <c r="Q142" s="70">
        <f t="shared" si="138"/>
        <v>0</v>
      </c>
      <c r="R142" s="70">
        <f t="shared" si="138"/>
        <v>0</v>
      </c>
      <c r="S142" s="70">
        <f t="shared" si="138"/>
        <v>0</v>
      </c>
      <c r="T142" s="70">
        <f t="shared" si="138"/>
        <v>0</v>
      </c>
      <c r="U142" s="70">
        <f t="shared" si="138"/>
        <v>0</v>
      </c>
      <c r="V142" s="70">
        <f t="shared" si="138"/>
        <v>0</v>
      </c>
      <c r="W142" s="70">
        <f t="shared" si="138"/>
        <v>0</v>
      </c>
      <c r="X142" s="70">
        <f t="shared" si="138"/>
        <v>0</v>
      </c>
      <c r="Y142" s="70">
        <f t="shared" si="138"/>
        <v>0</v>
      </c>
      <c r="Z142" s="70">
        <f t="shared" si="138"/>
        <v>0</v>
      </c>
      <c r="AB142" s="71"/>
    </row>
    <row r="143" spans="2:28" ht="29.25" customHeight="1">
      <c r="B143" s="3"/>
      <c r="C143" s="298"/>
      <c r="D143" s="304"/>
      <c r="E143" s="300"/>
      <c r="F143" s="301"/>
      <c r="G143" s="300"/>
      <c r="H143" s="300"/>
      <c r="I143" s="72" t="s">
        <v>44</v>
      </c>
      <c r="J143" s="72" t="str">
        <f t="shared" ref="J143:Z143" si="139">I143</f>
        <v xml:space="preserve"> </v>
      </c>
      <c r="K143" s="72"/>
      <c r="L143" s="72"/>
      <c r="M143" s="72"/>
      <c r="N143" s="72"/>
      <c r="O143" s="72"/>
      <c r="P143" s="72">
        <f t="shared" si="134"/>
        <v>0</v>
      </c>
      <c r="Q143" s="72">
        <f t="shared" si="139"/>
        <v>0</v>
      </c>
      <c r="R143" s="72">
        <f t="shared" si="139"/>
        <v>0</v>
      </c>
      <c r="S143" s="72">
        <f t="shared" si="139"/>
        <v>0</v>
      </c>
      <c r="T143" s="72">
        <f t="shared" si="139"/>
        <v>0</v>
      </c>
      <c r="U143" s="72">
        <f t="shared" si="139"/>
        <v>0</v>
      </c>
      <c r="V143" s="72">
        <f t="shared" si="139"/>
        <v>0</v>
      </c>
      <c r="W143" s="72">
        <f t="shared" si="139"/>
        <v>0</v>
      </c>
      <c r="X143" s="72">
        <f t="shared" si="139"/>
        <v>0</v>
      </c>
      <c r="Y143" s="72">
        <f t="shared" si="139"/>
        <v>0</v>
      </c>
      <c r="Z143" s="72">
        <f t="shared" si="139"/>
        <v>0</v>
      </c>
      <c r="AB143" s="71"/>
    </row>
    <row r="144" spans="2:28" ht="39.75" customHeight="1">
      <c r="B144" s="3"/>
      <c r="C144" s="298" t="s">
        <v>171</v>
      </c>
      <c r="D144" s="299" t="s">
        <v>172</v>
      </c>
      <c r="E144" s="300">
        <v>2020</v>
      </c>
      <c r="F144" s="301" t="s">
        <v>2</v>
      </c>
      <c r="G144" s="300" t="s">
        <v>137</v>
      </c>
      <c r="H144" s="300" t="s">
        <v>170</v>
      </c>
      <c r="I144" s="70">
        <v>0</v>
      </c>
      <c r="J144" s="70">
        <f t="shared" ref="J144:Z144" si="140">I144</f>
        <v>0</v>
      </c>
      <c r="K144" s="70"/>
      <c r="L144" s="70"/>
      <c r="M144" s="70"/>
      <c r="N144" s="70"/>
      <c r="O144" s="70"/>
      <c r="P144" s="70">
        <f t="shared" si="134"/>
        <v>0</v>
      </c>
      <c r="Q144" s="70">
        <f t="shared" si="140"/>
        <v>0</v>
      </c>
      <c r="R144" s="70">
        <f t="shared" si="140"/>
        <v>0</v>
      </c>
      <c r="S144" s="70">
        <f t="shared" si="140"/>
        <v>0</v>
      </c>
      <c r="T144" s="70">
        <f t="shared" si="140"/>
        <v>0</v>
      </c>
      <c r="U144" s="70">
        <f t="shared" si="140"/>
        <v>0</v>
      </c>
      <c r="V144" s="70">
        <f t="shared" si="140"/>
        <v>0</v>
      </c>
      <c r="W144" s="70">
        <f t="shared" si="140"/>
        <v>0</v>
      </c>
      <c r="X144" s="70">
        <f t="shared" si="140"/>
        <v>0</v>
      </c>
      <c r="Y144" s="70">
        <f t="shared" si="140"/>
        <v>0</v>
      </c>
      <c r="Z144" s="70">
        <f t="shared" si="140"/>
        <v>0</v>
      </c>
      <c r="AB144" s="71"/>
    </row>
    <row r="145" spans="2:28" ht="29.25" customHeight="1">
      <c r="B145" s="3"/>
      <c r="C145" s="298"/>
      <c r="D145" s="299"/>
      <c r="E145" s="300"/>
      <c r="F145" s="301" t="s">
        <v>2</v>
      </c>
      <c r="G145" s="300"/>
      <c r="H145" s="300"/>
      <c r="I145" s="72" t="s">
        <v>44</v>
      </c>
      <c r="J145" s="72" t="str">
        <f t="shared" ref="J145:Z145" si="141">I145</f>
        <v xml:space="preserve"> </v>
      </c>
      <c r="K145" s="72"/>
      <c r="L145" s="72"/>
      <c r="M145" s="72"/>
      <c r="N145" s="72"/>
      <c r="O145" s="72"/>
      <c r="P145" s="72">
        <f t="shared" si="134"/>
        <v>0</v>
      </c>
      <c r="Q145" s="72">
        <f t="shared" si="141"/>
        <v>0</v>
      </c>
      <c r="R145" s="72">
        <f t="shared" si="141"/>
        <v>0</v>
      </c>
      <c r="S145" s="72">
        <f t="shared" si="141"/>
        <v>0</v>
      </c>
      <c r="T145" s="72">
        <f t="shared" si="141"/>
        <v>0</v>
      </c>
      <c r="U145" s="72">
        <f t="shared" si="141"/>
        <v>0</v>
      </c>
      <c r="V145" s="72">
        <f t="shared" si="141"/>
        <v>0</v>
      </c>
      <c r="W145" s="72">
        <f t="shared" si="141"/>
        <v>0</v>
      </c>
      <c r="X145" s="72">
        <f t="shared" si="141"/>
        <v>0</v>
      </c>
      <c r="Y145" s="72">
        <f t="shared" si="141"/>
        <v>0</v>
      </c>
      <c r="Z145" s="72">
        <f t="shared" si="141"/>
        <v>0</v>
      </c>
      <c r="AB145" s="71"/>
    </row>
    <row r="146" spans="2:28" ht="29.25" customHeight="1">
      <c r="B146" s="3"/>
      <c r="C146" s="298" t="s">
        <v>173</v>
      </c>
      <c r="D146" s="299" t="s">
        <v>174</v>
      </c>
      <c r="E146" s="300">
        <v>2021</v>
      </c>
      <c r="F146" s="301" t="s">
        <v>1</v>
      </c>
      <c r="G146" s="300" t="s">
        <v>48</v>
      </c>
      <c r="H146" s="300"/>
      <c r="I146" s="70">
        <v>0</v>
      </c>
      <c r="J146" s="70">
        <f t="shared" ref="J146:Z146" si="142">I146</f>
        <v>0</v>
      </c>
      <c r="K146" s="70"/>
      <c r="L146" s="70"/>
      <c r="M146" s="70"/>
      <c r="N146" s="70"/>
      <c r="O146" s="70"/>
      <c r="P146" s="70">
        <f t="shared" si="134"/>
        <v>0</v>
      </c>
      <c r="Q146" s="70">
        <f t="shared" si="142"/>
        <v>0</v>
      </c>
      <c r="R146" s="70">
        <f t="shared" si="142"/>
        <v>0</v>
      </c>
      <c r="S146" s="70">
        <f t="shared" si="142"/>
        <v>0</v>
      </c>
      <c r="T146" s="70">
        <f t="shared" si="142"/>
        <v>0</v>
      </c>
      <c r="U146" s="70">
        <f t="shared" si="142"/>
        <v>0</v>
      </c>
      <c r="V146" s="70">
        <f t="shared" si="142"/>
        <v>0</v>
      </c>
      <c r="W146" s="70">
        <f t="shared" si="142"/>
        <v>0</v>
      </c>
      <c r="X146" s="70">
        <f t="shared" si="142"/>
        <v>0</v>
      </c>
      <c r="Y146" s="70">
        <f t="shared" si="142"/>
        <v>0</v>
      </c>
      <c r="Z146" s="70">
        <f t="shared" si="142"/>
        <v>0</v>
      </c>
      <c r="AB146" s="71"/>
    </row>
    <row r="147" spans="2:28" ht="29.25" customHeight="1">
      <c r="B147" s="3"/>
      <c r="C147" s="298"/>
      <c r="D147" s="299"/>
      <c r="E147" s="300"/>
      <c r="F147" s="301" t="s">
        <v>0</v>
      </c>
      <c r="G147" s="300"/>
      <c r="H147" s="300"/>
      <c r="I147" s="72" t="s">
        <v>44</v>
      </c>
      <c r="J147" s="72" t="str">
        <f t="shared" ref="J147:Z147" si="143">I147</f>
        <v xml:space="preserve"> </v>
      </c>
      <c r="K147" s="72"/>
      <c r="L147" s="72"/>
      <c r="M147" s="72"/>
      <c r="N147" s="72"/>
      <c r="O147" s="72"/>
      <c r="P147" s="72">
        <f t="shared" si="134"/>
        <v>0</v>
      </c>
      <c r="Q147" s="72">
        <f t="shared" si="143"/>
        <v>0</v>
      </c>
      <c r="R147" s="72">
        <f t="shared" si="143"/>
        <v>0</v>
      </c>
      <c r="S147" s="72">
        <f t="shared" si="143"/>
        <v>0</v>
      </c>
      <c r="T147" s="72">
        <f t="shared" si="143"/>
        <v>0</v>
      </c>
      <c r="U147" s="72">
        <f t="shared" si="143"/>
        <v>0</v>
      </c>
      <c r="V147" s="72">
        <f t="shared" si="143"/>
        <v>0</v>
      </c>
      <c r="W147" s="72">
        <f t="shared" si="143"/>
        <v>0</v>
      </c>
      <c r="X147" s="72">
        <f t="shared" si="143"/>
        <v>0</v>
      </c>
      <c r="Y147" s="72">
        <f t="shared" si="143"/>
        <v>0</v>
      </c>
      <c r="Z147" s="72">
        <f t="shared" si="143"/>
        <v>0</v>
      </c>
      <c r="AB147" s="71"/>
    </row>
    <row r="148" spans="2:28" ht="29.25" customHeight="1">
      <c r="B148" s="3"/>
      <c r="C148" s="298" t="s">
        <v>175</v>
      </c>
      <c r="D148" s="299" t="s">
        <v>176</v>
      </c>
      <c r="E148" s="300">
        <v>2020</v>
      </c>
      <c r="F148" s="301" t="s">
        <v>2</v>
      </c>
      <c r="G148" s="300" t="s">
        <v>177</v>
      </c>
      <c r="H148" s="300" t="s">
        <v>178</v>
      </c>
      <c r="I148" s="70">
        <v>0</v>
      </c>
      <c r="J148" s="70">
        <f t="shared" ref="J148:Z148" si="144">I148</f>
        <v>0</v>
      </c>
      <c r="K148" s="70"/>
      <c r="L148" s="70"/>
      <c r="M148" s="70"/>
      <c r="N148" s="70"/>
      <c r="O148" s="70"/>
      <c r="P148" s="70">
        <f t="shared" si="134"/>
        <v>0</v>
      </c>
      <c r="Q148" s="70">
        <f t="shared" si="144"/>
        <v>0</v>
      </c>
      <c r="R148" s="70">
        <f t="shared" si="144"/>
        <v>0</v>
      </c>
      <c r="S148" s="70">
        <f t="shared" si="144"/>
        <v>0</v>
      </c>
      <c r="T148" s="70">
        <f t="shared" si="144"/>
        <v>0</v>
      </c>
      <c r="U148" s="70">
        <f t="shared" si="144"/>
        <v>0</v>
      </c>
      <c r="V148" s="70">
        <f t="shared" si="144"/>
        <v>0</v>
      </c>
      <c r="W148" s="70">
        <f t="shared" si="144"/>
        <v>0</v>
      </c>
      <c r="X148" s="70">
        <f t="shared" si="144"/>
        <v>0</v>
      </c>
      <c r="Y148" s="70">
        <f t="shared" si="144"/>
        <v>0</v>
      </c>
      <c r="Z148" s="70">
        <f t="shared" si="144"/>
        <v>0</v>
      </c>
      <c r="AB148" s="71"/>
    </row>
    <row r="149" spans="2:28" ht="45" customHeight="1">
      <c r="B149" s="3"/>
      <c r="C149" s="298"/>
      <c r="D149" s="299"/>
      <c r="E149" s="300"/>
      <c r="F149" s="301" t="s">
        <v>3</v>
      </c>
      <c r="G149" s="300"/>
      <c r="H149" s="300"/>
      <c r="I149" s="72" t="s">
        <v>44</v>
      </c>
      <c r="J149" s="72" t="str">
        <f t="shared" ref="J149:J167" si="145">I149</f>
        <v xml:space="preserve"> </v>
      </c>
      <c r="K149" s="72" t="s">
        <v>179</v>
      </c>
      <c r="L149" s="72" t="s">
        <v>180</v>
      </c>
      <c r="M149" s="72" t="s">
        <v>364</v>
      </c>
      <c r="N149" s="72"/>
      <c r="O149" s="72"/>
      <c r="P149" s="72">
        <f t="shared" si="134"/>
        <v>0</v>
      </c>
      <c r="Q149" s="72">
        <f t="shared" ref="Q149:Z149" si="146">P149</f>
        <v>0</v>
      </c>
      <c r="R149" s="72">
        <f t="shared" si="146"/>
        <v>0</v>
      </c>
      <c r="S149" s="72">
        <f t="shared" si="146"/>
        <v>0</v>
      </c>
      <c r="T149" s="72">
        <f t="shared" si="146"/>
        <v>0</v>
      </c>
      <c r="U149" s="72">
        <f t="shared" si="146"/>
        <v>0</v>
      </c>
      <c r="V149" s="72">
        <f t="shared" si="146"/>
        <v>0</v>
      </c>
      <c r="W149" s="72">
        <f t="shared" si="146"/>
        <v>0</v>
      </c>
      <c r="X149" s="72">
        <f t="shared" si="146"/>
        <v>0</v>
      </c>
      <c r="Y149" s="72">
        <f t="shared" si="146"/>
        <v>0</v>
      </c>
      <c r="Z149" s="72">
        <f t="shared" si="146"/>
        <v>0</v>
      </c>
      <c r="AB149" s="71"/>
    </row>
    <row r="150" spans="2:28" ht="29.25" customHeight="1">
      <c r="B150" s="3"/>
      <c r="C150" s="298" t="s">
        <v>181</v>
      </c>
      <c r="D150" s="299" t="s">
        <v>182</v>
      </c>
      <c r="E150" s="300">
        <v>2021</v>
      </c>
      <c r="F150" s="301" t="s">
        <v>1</v>
      </c>
      <c r="G150" s="300" t="s">
        <v>42</v>
      </c>
      <c r="H150" s="300" t="s">
        <v>170</v>
      </c>
      <c r="I150" s="70">
        <v>0</v>
      </c>
      <c r="J150" s="70">
        <f t="shared" si="145"/>
        <v>0</v>
      </c>
      <c r="K150" s="70"/>
      <c r="L150" s="70"/>
      <c r="M150" s="70"/>
      <c r="N150" s="70"/>
      <c r="O150" s="70"/>
      <c r="P150" s="70">
        <f t="shared" si="134"/>
        <v>0</v>
      </c>
      <c r="Q150" s="70">
        <f t="shared" ref="Q150:Z150" si="147">P150</f>
        <v>0</v>
      </c>
      <c r="R150" s="70">
        <f t="shared" si="147"/>
        <v>0</v>
      </c>
      <c r="S150" s="70">
        <f t="shared" si="147"/>
        <v>0</v>
      </c>
      <c r="T150" s="70">
        <f t="shared" si="147"/>
        <v>0</v>
      </c>
      <c r="U150" s="70">
        <f t="shared" si="147"/>
        <v>0</v>
      </c>
      <c r="V150" s="70">
        <f t="shared" si="147"/>
        <v>0</v>
      </c>
      <c r="W150" s="70">
        <f t="shared" si="147"/>
        <v>0</v>
      </c>
      <c r="X150" s="70">
        <f t="shared" si="147"/>
        <v>0</v>
      </c>
      <c r="Y150" s="70">
        <f t="shared" si="147"/>
        <v>0</v>
      </c>
      <c r="Z150" s="70">
        <f t="shared" si="147"/>
        <v>0</v>
      </c>
      <c r="AB150" s="71"/>
    </row>
    <row r="151" spans="2:28" ht="29.25" customHeight="1">
      <c r="B151" s="3"/>
      <c r="C151" s="298"/>
      <c r="D151" s="299"/>
      <c r="E151" s="300"/>
      <c r="F151" s="301"/>
      <c r="G151" s="300"/>
      <c r="H151" s="300"/>
      <c r="I151" s="72" t="s">
        <v>44</v>
      </c>
      <c r="J151" s="72" t="str">
        <f t="shared" si="145"/>
        <v xml:space="preserve"> </v>
      </c>
      <c r="K151" s="72"/>
      <c r="L151" s="72"/>
      <c r="M151" s="72"/>
      <c r="N151" s="72"/>
      <c r="O151" s="72"/>
      <c r="P151" s="72">
        <f t="shared" si="134"/>
        <v>0</v>
      </c>
      <c r="Q151" s="72">
        <f t="shared" ref="Q151:Z151" si="148">P151</f>
        <v>0</v>
      </c>
      <c r="R151" s="72">
        <f t="shared" si="148"/>
        <v>0</v>
      </c>
      <c r="S151" s="72">
        <f t="shared" si="148"/>
        <v>0</v>
      </c>
      <c r="T151" s="72">
        <f t="shared" si="148"/>
        <v>0</v>
      </c>
      <c r="U151" s="72">
        <f t="shared" si="148"/>
        <v>0</v>
      </c>
      <c r="V151" s="72">
        <f t="shared" si="148"/>
        <v>0</v>
      </c>
      <c r="W151" s="72">
        <f t="shared" si="148"/>
        <v>0</v>
      </c>
      <c r="X151" s="72">
        <f t="shared" si="148"/>
        <v>0</v>
      </c>
      <c r="Y151" s="72">
        <f t="shared" si="148"/>
        <v>0</v>
      </c>
      <c r="Z151" s="72">
        <f t="shared" si="148"/>
        <v>0</v>
      </c>
      <c r="AB151" s="71"/>
    </row>
    <row r="152" spans="2:28" ht="29.25" customHeight="1">
      <c r="B152" s="3"/>
      <c r="C152" s="298" t="s">
        <v>183</v>
      </c>
      <c r="D152" s="299" t="s">
        <v>184</v>
      </c>
      <c r="E152" s="300">
        <v>2020</v>
      </c>
      <c r="F152" s="301" t="s">
        <v>2</v>
      </c>
      <c r="G152" s="300" t="s">
        <v>185</v>
      </c>
      <c r="H152" s="300" t="s">
        <v>186</v>
      </c>
      <c r="I152" s="70">
        <v>0</v>
      </c>
      <c r="J152" s="70">
        <f t="shared" si="145"/>
        <v>0</v>
      </c>
      <c r="K152" s="70"/>
      <c r="L152" s="70"/>
      <c r="M152" s="70"/>
      <c r="N152" s="70"/>
      <c r="O152" s="70"/>
      <c r="P152" s="70">
        <f t="shared" si="134"/>
        <v>0</v>
      </c>
      <c r="Q152" s="70">
        <f t="shared" ref="Q152:Z152" si="149">P152</f>
        <v>0</v>
      </c>
      <c r="R152" s="70">
        <f t="shared" si="149"/>
        <v>0</v>
      </c>
      <c r="S152" s="70">
        <f t="shared" si="149"/>
        <v>0</v>
      </c>
      <c r="T152" s="70">
        <f t="shared" si="149"/>
        <v>0</v>
      </c>
      <c r="U152" s="70">
        <f t="shared" si="149"/>
        <v>0</v>
      </c>
      <c r="V152" s="70">
        <f t="shared" si="149"/>
        <v>0</v>
      </c>
      <c r="W152" s="70">
        <f t="shared" si="149"/>
        <v>0</v>
      </c>
      <c r="X152" s="70">
        <f t="shared" si="149"/>
        <v>0</v>
      </c>
      <c r="Y152" s="70">
        <f t="shared" si="149"/>
        <v>0</v>
      </c>
      <c r="Z152" s="70">
        <f t="shared" si="149"/>
        <v>0</v>
      </c>
      <c r="AB152" s="71"/>
    </row>
    <row r="153" spans="2:28" ht="29.25" customHeight="1">
      <c r="B153" s="3"/>
      <c r="C153" s="298"/>
      <c r="D153" s="299"/>
      <c r="E153" s="300"/>
      <c r="F153" s="301"/>
      <c r="G153" s="300"/>
      <c r="H153" s="300"/>
      <c r="I153" s="72" t="s">
        <v>44</v>
      </c>
      <c r="J153" s="72" t="str">
        <f t="shared" si="145"/>
        <v xml:space="preserve"> </v>
      </c>
      <c r="K153" s="72"/>
      <c r="L153" s="72"/>
      <c r="M153" s="72"/>
      <c r="N153" s="72"/>
      <c r="O153" s="72"/>
      <c r="P153" s="72">
        <f t="shared" si="134"/>
        <v>0</v>
      </c>
      <c r="Q153" s="72">
        <f t="shared" ref="Q153:Z153" si="150">P153</f>
        <v>0</v>
      </c>
      <c r="R153" s="72">
        <f t="shared" si="150"/>
        <v>0</v>
      </c>
      <c r="S153" s="72">
        <f t="shared" si="150"/>
        <v>0</v>
      </c>
      <c r="T153" s="72">
        <f t="shared" si="150"/>
        <v>0</v>
      </c>
      <c r="U153" s="72">
        <f t="shared" si="150"/>
        <v>0</v>
      </c>
      <c r="V153" s="72">
        <f t="shared" si="150"/>
        <v>0</v>
      </c>
      <c r="W153" s="72">
        <f t="shared" si="150"/>
        <v>0</v>
      </c>
      <c r="X153" s="72">
        <f t="shared" si="150"/>
        <v>0</v>
      </c>
      <c r="Y153" s="72">
        <f t="shared" si="150"/>
        <v>0</v>
      </c>
      <c r="Z153" s="72">
        <f t="shared" si="150"/>
        <v>0</v>
      </c>
      <c r="AB153" s="71"/>
    </row>
    <row r="154" spans="2:28" ht="29.25" customHeight="1">
      <c r="B154" s="3"/>
      <c r="C154" s="298" t="s">
        <v>187</v>
      </c>
      <c r="D154" s="299" t="s">
        <v>188</v>
      </c>
      <c r="E154" s="300">
        <v>2020</v>
      </c>
      <c r="F154" s="301" t="s">
        <v>2</v>
      </c>
      <c r="G154" s="300" t="s">
        <v>177</v>
      </c>
      <c r="H154" s="300" t="s">
        <v>80</v>
      </c>
      <c r="I154" s="70">
        <v>0</v>
      </c>
      <c r="J154" s="70">
        <f t="shared" si="145"/>
        <v>0</v>
      </c>
      <c r="K154" s="70"/>
      <c r="L154" s="70"/>
      <c r="M154" s="70"/>
      <c r="N154" s="70"/>
      <c r="O154" s="70"/>
      <c r="P154" s="70">
        <f t="shared" si="134"/>
        <v>0</v>
      </c>
      <c r="Q154" s="70">
        <f t="shared" ref="Q154:Z154" si="151">P154</f>
        <v>0</v>
      </c>
      <c r="R154" s="70">
        <f t="shared" si="151"/>
        <v>0</v>
      </c>
      <c r="S154" s="70">
        <f t="shared" si="151"/>
        <v>0</v>
      </c>
      <c r="T154" s="70">
        <f t="shared" si="151"/>
        <v>0</v>
      </c>
      <c r="U154" s="70">
        <f t="shared" si="151"/>
        <v>0</v>
      </c>
      <c r="V154" s="70">
        <f t="shared" si="151"/>
        <v>0</v>
      </c>
      <c r="W154" s="70">
        <f t="shared" si="151"/>
        <v>0</v>
      </c>
      <c r="X154" s="70">
        <f t="shared" si="151"/>
        <v>0</v>
      </c>
      <c r="Y154" s="70">
        <f t="shared" si="151"/>
        <v>0</v>
      </c>
      <c r="Z154" s="70">
        <f t="shared" si="151"/>
        <v>0</v>
      </c>
      <c r="AB154" s="71"/>
    </row>
    <row r="155" spans="2:28" ht="29.25" customHeight="1">
      <c r="B155" s="3"/>
      <c r="C155" s="298"/>
      <c r="D155" s="299"/>
      <c r="E155" s="300"/>
      <c r="F155" s="301" t="s">
        <v>2</v>
      </c>
      <c r="G155" s="300"/>
      <c r="H155" s="300"/>
      <c r="I155" s="72" t="s">
        <v>44</v>
      </c>
      <c r="J155" s="72" t="str">
        <f t="shared" si="145"/>
        <v xml:space="preserve"> </v>
      </c>
      <c r="K155" s="72"/>
      <c r="L155" s="72"/>
      <c r="M155" s="72"/>
      <c r="N155" s="72"/>
      <c r="O155" s="72"/>
      <c r="P155" s="72">
        <f t="shared" si="134"/>
        <v>0</v>
      </c>
      <c r="Q155" s="72">
        <f t="shared" ref="Q155:Z155" si="152">P155</f>
        <v>0</v>
      </c>
      <c r="R155" s="72">
        <f t="shared" si="152"/>
        <v>0</v>
      </c>
      <c r="S155" s="72">
        <f t="shared" si="152"/>
        <v>0</v>
      </c>
      <c r="T155" s="72">
        <f t="shared" si="152"/>
        <v>0</v>
      </c>
      <c r="U155" s="72">
        <f t="shared" si="152"/>
        <v>0</v>
      </c>
      <c r="V155" s="72">
        <f t="shared" si="152"/>
        <v>0</v>
      </c>
      <c r="W155" s="72">
        <f t="shared" si="152"/>
        <v>0</v>
      </c>
      <c r="X155" s="72">
        <f t="shared" si="152"/>
        <v>0</v>
      </c>
      <c r="Y155" s="72">
        <f t="shared" si="152"/>
        <v>0</v>
      </c>
      <c r="Z155" s="72">
        <f t="shared" si="152"/>
        <v>0</v>
      </c>
      <c r="AB155" s="71"/>
    </row>
    <row r="156" spans="2:28" ht="29.25" customHeight="1">
      <c r="B156" s="3"/>
      <c r="C156" s="298" t="s">
        <v>189</v>
      </c>
      <c r="D156" s="299" t="s">
        <v>190</v>
      </c>
      <c r="E156" s="300">
        <v>2021</v>
      </c>
      <c r="F156" s="301" t="s">
        <v>1</v>
      </c>
      <c r="G156" s="300" t="s">
        <v>361</v>
      </c>
      <c r="H156" s="300" t="s">
        <v>191</v>
      </c>
      <c r="I156" s="70">
        <v>0</v>
      </c>
      <c r="J156" s="70">
        <f t="shared" si="145"/>
        <v>0</v>
      </c>
      <c r="K156" s="70"/>
      <c r="L156" s="70"/>
      <c r="M156" s="70"/>
      <c r="N156" s="70"/>
      <c r="O156" s="70"/>
      <c r="P156" s="70">
        <f t="shared" si="134"/>
        <v>0</v>
      </c>
      <c r="Q156" s="70">
        <f t="shared" ref="Q156:Z156" si="153">P156</f>
        <v>0</v>
      </c>
      <c r="R156" s="70">
        <f t="shared" si="153"/>
        <v>0</v>
      </c>
      <c r="S156" s="70">
        <f t="shared" si="153"/>
        <v>0</v>
      </c>
      <c r="T156" s="70">
        <f t="shared" si="153"/>
        <v>0</v>
      </c>
      <c r="U156" s="70">
        <f t="shared" si="153"/>
        <v>0</v>
      </c>
      <c r="V156" s="70">
        <f t="shared" si="153"/>
        <v>0</v>
      </c>
      <c r="W156" s="70">
        <f t="shared" si="153"/>
        <v>0</v>
      </c>
      <c r="X156" s="70">
        <f t="shared" si="153"/>
        <v>0</v>
      </c>
      <c r="Y156" s="70">
        <f t="shared" si="153"/>
        <v>0</v>
      </c>
      <c r="Z156" s="70">
        <f t="shared" si="153"/>
        <v>0</v>
      </c>
      <c r="AB156" s="71"/>
    </row>
    <row r="157" spans="2:28" ht="34.5" customHeight="1">
      <c r="B157" s="3"/>
      <c r="C157" s="298"/>
      <c r="D157" s="299"/>
      <c r="E157" s="300"/>
      <c r="F157" s="301" t="s">
        <v>0</v>
      </c>
      <c r="G157" s="300"/>
      <c r="H157" s="300"/>
      <c r="I157" s="72" t="s">
        <v>44</v>
      </c>
      <c r="J157" s="72" t="str">
        <f t="shared" si="145"/>
        <v xml:space="preserve"> </v>
      </c>
      <c r="K157" s="72" t="s">
        <v>192</v>
      </c>
      <c r="L157" s="72" t="s">
        <v>193</v>
      </c>
      <c r="M157" s="72" t="str">
        <f>L157</f>
        <v>Ausgeweitet auf alle Jg.</v>
      </c>
      <c r="N157" s="72" t="str">
        <f t="shared" ref="N157:Z157" si="154">M157</f>
        <v>Ausgeweitet auf alle Jg.</v>
      </c>
      <c r="O157" s="72" t="str">
        <f t="shared" si="154"/>
        <v>Ausgeweitet auf alle Jg.</v>
      </c>
      <c r="P157" s="72" t="str">
        <f t="shared" si="134"/>
        <v>Ausgeweitet auf alle Jg.</v>
      </c>
      <c r="Q157" s="72" t="str">
        <f t="shared" si="154"/>
        <v>Ausgeweitet auf alle Jg.</v>
      </c>
      <c r="R157" s="72" t="str">
        <f t="shared" si="154"/>
        <v>Ausgeweitet auf alle Jg.</v>
      </c>
      <c r="S157" s="72" t="str">
        <f t="shared" si="154"/>
        <v>Ausgeweitet auf alle Jg.</v>
      </c>
      <c r="T157" s="72" t="str">
        <f t="shared" si="154"/>
        <v>Ausgeweitet auf alle Jg.</v>
      </c>
      <c r="U157" s="72" t="str">
        <f t="shared" si="154"/>
        <v>Ausgeweitet auf alle Jg.</v>
      </c>
      <c r="V157" s="72" t="str">
        <f t="shared" si="154"/>
        <v>Ausgeweitet auf alle Jg.</v>
      </c>
      <c r="W157" s="72" t="str">
        <f t="shared" si="154"/>
        <v>Ausgeweitet auf alle Jg.</v>
      </c>
      <c r="X157" s="72" t="str">
        <f t="shared" si="154"/>
        <v>Ausgeweitet auf alle Jg.</v>
      </c>
      <c r="Y157" s="72" t="str">
        <f t="shared" si="154"/>
        <v>Ausgeweitet auf alle Jg.</v>
      </c>
      <c r="Z157" s="72" t="str">
        <f t="shared" si="154"/>
        <v>Ausgeweitet auf alle Jg.</v>
      </c>
      <c r="AB157" s="71"/>
    </row>
    <row r="158" spans="2:28" ht="29.25" hidden="1" customHeight="1">
      <c r="B158" s="3"/>
      <c r="C158" s="298" t="s">
        <v>194</v>
      </c>
      <c r="D158" s="303"/>
      <c r="E158" s="300"/>
      <c r="F158" s="301"/>
      <c r="G158" s="300"/>
      <c r="H158" s="300"/>
      <c r="I158" s="70">
        <v>0</v>
      </c>
      <c r="J158" s="70">
        <f t="shared" si="145"/>
        <v>0</v>
      </c>
      <c r="K158" s="70">
        <f>J158</f>
        <v>0</v>
      </c>
      <c r="L158" s="70">
        <f>K158</f>
        <v>0</v>
      </c>
      <c r="M158" s="70">
        <f>L158</f>
        <v>0</v>
      </c>
      <c r="N158" s="70">
        <f t="shared" ref="N158:Z158" si="155">M158</f>
        <v>0</v>
      </c>
      <c r="O158" s="70">
        <f t="shared" si="155"/>
        <v>0</v>
      </c>
      <c r="P158" s="70">
        <f t="shared" si="134"/>
        <v>0</v>
      </c>
      <c r="Q158" s="70">
        <f t="shared" si="155"/>
        <v>0</v>
      </c>
      <c r="R158" s="70">
        <f t="shared" si="155"/>
        <v>0</v>
      </c>
      <c r="S158" s="70">
        <f t="shared" si="155"/>
        <v>0</v>
      </c>
      <c r="T158" s="70">
        <f t="shared" si="155"/>
        <v>0</v>
      </c>
      <c r="U158" s="70">
        <f t="shared" si="155"/>
        <v>0</v>
      </c>
      <c r="V158" s="70">
        <f t="shared" si="155"/>
        <v>0</v>
      </c>
      <c r="W158" s="70">
        <f t="shared" si="155"/>
        <v>0</v>
      </c>
      <c r="X158" s="70">
        <f t="shared" si="155"/>
        <v>0</v>
      </c>
      <c r="Y158" s="70">
        <f t="shared" si="155"/>
        <v>0</v>
      </c>
      <c r="Z158" s="70">
        <f t="shared" si="155"/>
        <v>0</v>
      </c>
      <c r="AB158" s="71"/>
    </row>
    <row r="159" spans="2:28" ht="29.25" hidden="1" customHeight="1">
      <c r="B159" s="3"/>
      <c r="C159" s="298"/>
      <c r="D159" s="303"/>
      <c r="E159" s="300"/>
      <c r="F159" s="301"/>
      <c r="G159" s="300"/>
      <c r="H159" s="300"/>
      <c r="I159" s="72" t="s">
        <v>44</v>
      </c>
      <c r="J159" s="72" t="str">
        <f t="shared" si="145"/>
        <v xml:space="preserve"> </v>
      </c>
      <c r="K159" s="72"/>
      <c r="L159" s="72"/>
      <c r="M159" s="72"/>
      <c r="N159" s="72"/>
      <c r="O159" s="72"/>
      <c r="P159" s="72">
        <f t="shared" si="134"/>
        <v>0</v>
      </c>
      <c r="Q159" s="72">
        <f t="shared" ref="Q159:Z159" si="156">P159</f>
        <v>0</v>
      </c>
      <c r="R159" s="72">
        <f t="shared" si="156"/>
        <v>0</v>
      </c>
      <c r="S159" s="72">
        <f t="shared" si="156"/>
        <v>0</v>
      </c>
      <c r="T159" s="72">
        <f t="shared" si="156"/>
        <v>0</v>
      </c>
      <c r="U159" s="72">
        <f t="shared" si="156"/>
        <v>0</v>
      </c>
      <c r="V159" s="72">
        <f t="shared" si="156"/>
        <v>0</v>
      </c>
      <c r="W159" s="72">
        <f t="shared" si="156"/>
        <v>0</v>
      </c>
      <c r="X159" s="72">
        <f t="shared" si="156"/>
        <v>0</v>
      </c>
      <c r="Y159" s="72">
        <f t="shared" si="156"/>
        <v>0</v>
      </c>
      <c r="Z159" s="72">
        <f t="shared" si="156"/>
        <v>0</v>
      </c>
      <c r="AB159" s="71"/>
    </row>
    <row r="160" spans="2:28" ht="29.25" hidden="1" customHeight="1">
      <c r="B160" s="3"/>
      <c r="C160" s="298" t="s">
        <v>195</v>
      </c>
      <c r="D160" s="299"/>
      <c r="E160" s="300"/>
      <c r="F160" s="301"/>
      <c r="G160" s="300"/>
      <c r="H160" s="300"/>
      <c r="I160" s="70">
        <v>0</v>
      </c>
      <c r="J160" s="70">
        <f t="shared" si="145"/>
        <v>0</v>
      </c>
      <c r="K160" s="70">
        <f t="shared" ref="K160:O167" si="157">J160</f>
        <v>0</v>
      </c>
      <c r="L160" s="70">
        <f t="shared" si="157"/>
        <v>0</v>
      </c>
      <c r="M160" s="70">
        <f t="shared" si="157"/>
        <v>0</v>
      </c>
      <c r="N160" s="70">
        <f t="shared" si="157"/>
        <v>0</v>
      </c>
      <c r="O160" s="70">
        <f t="shared" si="157"/>
        <v>0</v>
      </c>
      <c r="P160" s="70">
        <f t="shared" si="134"/>
        <v>0</v>
      </c>
      <c r="Q160" s="70">
        <f t="shared" ref="Q160:Z160" si="158">P160</f>
        <v>0</v>
      </c>
      <c r="R160" s="70">
        <f t="shared" si="158"/>
        <v>0</v>
      </c>
      <c r="S160" s="70">
        <f t="shared" si="158"/>
        <v>0</v>
      </c>
      <c r="T160" s="70">
        <f t="shared" si="158"/>
        <v>0</v>
      </c>
      <c r="U160" s="70">
        <f t="shared" si="158"/>
        <v>0</v>
      </c>
      <c r="V160" s="70">
        <f t="shared" si="158"/>
        <v>0</v>
      </c>
      <c r="W160" s="70">
        <f t="shared" si="158"/>
        <v>0</v>
      </c>
      <c r="X160" s="70">
        <f t="shared" si="158"/>
        <v>0</v>
      </c>
      <c r="Y160" s="70">
        <f t="shared" si="158"/>
        <v>0</v>
      </c>
      <c r="Z160" s="70">
        <f t="shared" si="158"/>
        <v>0</v>
      </c>
      <c r="AB160" s="71"/>
    </row>
    <row r="161" spans="2:28" ht="29.25" hidden="1" customHeight="1">
      <c r="B161" s="3"/>
      <c r="C161" s="298"/>
      <c r="D161" s="299"/>
      <c r="E161" s="300"/>
      <c r="F161" s="301"/>
      <c r="G161" s="300"/>
      <c r="H161" s="300"/>
      <c r="I161" s="72" t="s">
        <v>44</v>
      </c>
      <c r="J161" s="72" t="str">
        <f t="shared" si="145"/>
        <v xml:space="preserve"> </v>
      </c>
      <c r="K161" s="72" t="str">
        <f t="shared" si="157"/>
        <v xml:space="preserve"> </v>
      </c>
      <c r="L161" s="72" t="str">
        <f t="shared" si="157"/>
        <v xml:space="preserve"> </v>
      </c>
      <c r="M161" s="72" t="str">
        <f t="shared" si="157"/>
        <v xml:space="preserve"> </v>
      </c>
      <c r="N161" s="72" t="str">
        <f t="shared" si="157"/>
        <v xml:space="preserve"> </v>
      </c>
      <c r="O161" s="72" t="str">
        <f t="shared" si="157"/>
        <v xml:space="preserve"> </v>
      </c>
      <c r="P161" s="72" t="str">
        <f t="shared" si="134"/>
        <v xml:space="preserve"> </v>
      </c>
      <c r="Q161" s="72" t="str">
        <f t="shared" ref="Q161:Z161" si="159">P161</f>
        <v xml:space="preserve"> </v>
      </c>
      <c r="R161" s="72" t="str">
        <f t="shared" si="159"/>
        <v xml:space="preserve"> </v>
      </c>
      <c r="S161" s="72" t="str">
        <f t="shared" si="159"/>
        <v xml:space="preserve"> </v>
      </c>
      <c r="T161" s="72" t="str">
        <f t="shared" si="159"/>
        <v xml:space="preserve"> </v>
      </c>
      <c r="U161" s="72" t="str">
        <f t="shared" si="159"/>
        <v xml:space="preserve"> </v>
      </c>
      <c r="V161" s="72" t="str">
        <f t="shared" si="159"/>
        <v xml:space="preserve"> </v>
      </c>
      <c r="W161" s="72" t="str">
        <f t="shared" si="159"/>
        <v xml:space="preserve"> </v>
      </c>
      <c r="X161" s="72" t="str">
        <f t="shared" si="159"/>
        <v xml:space="preserve"> </v>
      </c>
      <c r="Y161" s="72" t="str">
        <f t="shared" si="159"/>
        <v xml:space="preserve"> </v>
      </c>
      <c r="Z161" s="72" t="str">
        <f t="shared" si="159"/>
        <v xml:space="preserve"> </v>
      </c>
      <c r="AB161" s="71"/>
    </row>
    <row r="162" spans="2:28" ht="29.25" hidden="1" customHeight="1">
      <c r="B162" s="3"/>
      <c r="C162" s="298" t="s">
        <v>196</v>
      </c>
      <c r="D162" s="299"/>
      <c r="E162" s="300"/>
      <c r="F162" s="301"/>
      <c r="G162" s="300"/>
      <c r="H162" s="300"/>
      <c r="I162" s="70">
        <v>0</v>
      </c>
      <c r="J162" s="70">
        <f t="shared" si="145"/>
        <v>0</v>
      </c>
      <c r="K162" s="70">
        <f t="shared" si="157"/>
        <v>0</v>
      </c>
      <c r="L162" s="70">
        <f t="shared" si="157"/>
        <v>0</v>
      </c>
      <c r="M162" s="70">
        <f t="shared" si="157"/>
        <v>0</v>
      </c>
      <c r="N162" s="70">
        <f t="shared" si="157"/>
        <v>0</v>
      </c>
      <c r="O162" s="70">
        <f t="shared" si="157"/>
        <v>0</v>
      </c>
      <c r="P162" s="70">
        <f t="shared" si="134"/>
        <v>0</v>
      </c>
      <c r="Q162" s="70">
        <f t="shared" ref="Q162:Z162" si="160">P162</f>
        <v>0</v>
      </c>
      <c r="R162" s="70">
        <f t="shared" si="160"/>
        <v>0</v>
      </c>
      <c r="S162" s="70">
        <f t="shared" si="160"/>
        <v>0</v>
      </c>
      <c r="T162" s="70">
        <f t="shared" si="160"/>
        <v>0</v>
      </c>
      <c r="U162" s="70">
        <f t="shared" si="160"/>
        <v>0</v>
      </c>
      <c r="V162" s="70">
        <f t="shared" si="160"/>
        <v>0</v>
      </c>
      <c r="W162" s="70">
        <f t="shared" si="160"/>
        <v>0</v>
      </c>
      <c r="X162" s="70">
        <f t="shared" si="160"/>
        <v>0</v>
      </c>
      <c r="Y162" s="70">
        <f t="shared" si="160"/>
        <v>0</v>
      </c>
      <c r="Z162" s="70">
        <f t="shared" si="160"/>
        <v>0</v>
      </c>
      <c r="AB162" s="71"/>
    </row>
    <row r="163" spans="2:28" ht="29.25" hidden="1" customHeight="1">
      <c r="B163" s="3"/>
      <c r="C163" s="298"/>
      <c r="D163" s="299"/>
      <c r="E163" s="300"/>
      <c r="F163" s="301"/>
      <c r="G163" s="300"/>
      <c r="H163" s="300"/>
      <c r="I163" s="72" t="s">
        <v>44</v>
      </c>
      <c r="J163" s="72" t="str">
        <f t="shared" si="145"/>
        <v xml:space="preserve"> </v>
      </c>
      <c r="K163" s="72" t="str">
        <f t="shared" si="157"/>
        <v xml:space="preserve"> </v>
      </c>
      <c r="L163" s="72" t="str">
        <f t="shared" si="157"/>
        <v xml:space="preserve"> </v>
      </c>
      <c r="M163" s="72" t="str">
        <f t="shared" si="157"/>
        <v xml:space="preserve"> </v>
      </c>
      <c r="N163" s="72" t="str">
        <f t="shared" si="157"/>
        <v xml:space="preserve"> </v>
      </c>
      <c r="O163" s="72" t="str">
        <f t="shared" si="157"/>
        <v xml:space="preserve"> </v>
      </c>
      <c r="P163" s="72" t="str">
        <f t="shared" si="134"/>
        <v xml:space="preserve"> </v>
      </c>
      <c r="Q163" s="72" t="str">
        <f t="shared" ref="Q163:Z163" si="161">P163</f>
        <v xml:space="preserve"> </v>
      </c>
      <c r="R163" s="72" t="str">
        <f t="shared" si="161"/>
        <v xml:space="preserve"> </v>
      </c>
      <c r="S163" s="72" t="str">
        <f t="shared" si="161"/>
        <v xml:space="preserve"> </v>
      </c>
      <c r="T163" s="72" t="str">
        <f t="shared" si="161"/>
        <v xml:space="preserve"> </v>
      </c>
      <c r="U163" s="72" t="str">
        <f t="shared" si="161"/>
        <v xml:space="preserve"> </v>
      </c>
      <c r="V163" s="72" t="str">
        <f t="shared" si="161"/>
        <v xml:space="preserve"> </v>
      </c>
      <c r="W163" s="72" t="str">
        <f t="shared" si="161"/>
        <v xml:space="preserve"> </v>
      </c>
      <c r="X163" s="72" t="str">
        <f t="shared" si="161"/>
        <v xml:space="preserve"> </v>
      </c>
      <c r="Y163" s="72" t="str">
        <f t="shared" si="161"/>
        <v xml:space="preserve"> </v>
      </c>
      <c r="Z163" s="72" t="str">
        <f t="shared" si="161"/>
        <v xml:space="preserve"> </v>
      </c>
      <c r="AB163" s="71"/>
    </row>
    <row r="164" spans="2:28" ht="29.25" hidden="1" customHeight="1">
      <c r="B164" s="3"/>
      <c r="C164" s="298" t="s">
        <v>197</v>
      </c>
      <c r="D164" s="299"/>
      <c r="E164" s="300"/>
      <c r="F164" s="301"/>
      <c r="G164" s="300"/>
      <c r="H164" s="300"/>
      <c r="I164" s="70">
        <v>0</v>
      </c>
      <c r="J164" s="70">
        <f t="shared" si="145"/>
        <v>0</v>
      </c>
      <c r="K164" s="70">
        <f t="shared" si="157"/>
        <v>0</v>
      </c>
      <c r="L164" s="70">
        <f t="shared" si="157"/>
        <v>0</v>
      </c>
      <c r="M164" s="70">
        <f t="shared" si="157"/>
        <v>0</v>
      </c>
      <c r="N164" s="70">
        <f t="shared" si="157"/>
        <v>0</v>
      </c>
      <c r="O164" s="70">
        <f t="shared" si="157"/>
        <v>0</v>
      </c>
      <c r="P164" s="70">
        <f t="shared" si="134"/>
        <v>0</v>
      </c>
      <c r="Q164" s="70">
        <f t="shared" ref="Q164:Z164" si="162">P164</f>
        <v>0</v>
      </c>
      <c r="R164" s="70">
        <f t="shared" si="162"/>
        <v>0</v>
      </c>
      <c r="S164" s="70">
        <f t="shared" si="162"/>
        <v>0</v>
      </c>
      <c r="T164" s="70">
        <f t="shared" si="162"/>
        <v>0</v>
      </c>
      <c r="U164" s="70">
        <f t="shared" si="162"/>
        <v>0</v>
      </c>
      <c r="V164" s="70">
        <f t="shared" si="162"/>
        <v>0</v>
      </c>
      <c r="W164" s="70">
        <f t="shared" si="162"/>
        <v>0</v>
      </c>
      <c r="X164" s="70">
        <f t="shared" si="162"/>
        <v>0</v>
      </c>
      <c r="Y164" s="70">
        <f t="shared" si="162"/>
        <v>0</v>
      </c>
      <c r="Z164" s="70">
        <f t="shared" si="162"/>
        <v>0</v>
      </c>
      <c r="AB164" s="71"/>
    </row>
    <row r="165" spans="2:28" ht="29.25" hidden="1" customHeight="1">
      <c r="B165" s="3"/>
      <c r="C165" s="298"/>
      <c r="D165" s="299"/>
      <c r="E165" s="300"/>
      <c r="F165" s="301"/>
      <c r="G165" s="300"/>
      <c r="H165" s="300"/>
      <c r="I165" s="72" t="s">
        <v>44</v>
      </c>
      <c r="J165" s="72" t="str">
        <f t="shared" si="145"/>
        <v xml:space="preserve"> </v>
      </c>
      <c r="K165" s="72" t="str">
        <f t="shared" si="157"/>
        <v xml:space="preserve"> </v>
      </c>
      <c r="L165" s="72" t="str">
        <f t="shared" si="157"/>
        <v xml:space="preserve"> </v>
      </c>
      <c r="M165" s="72" t="str">
        <f t="shared" si="157"/>
        <v xml:space="preserve"> </v>
      </c>
      <c r="N165" s="72" t="str">
        <f t="shared" si="157"/>
        <v xml:space="preserve"> </v>
      </c>
      <c r="O165" s="72" t="str">
        <f t="shared" si="157"/>
        <v xml:space="preserve"> </v>
      </c>
      <c r="P165" s="72" t="str">
        <f t="shared" si="134"/>
        <v xml:space="preserve"> </v>
      </c>
      <c r="Q165" s="72" t="str">
        <f t="shared" ref="Q165:Z165" si="163">P165</f>
        <v xml:space="preserve"> </v>
      </c>
      <c r="R165" s="72" t="str">
        <f t="shared" si="163"/>
        <v xml:space="preserve"> </v>
      </c>
      <c r="S165" s="72" t="str">
        <f t="shared" si="163"/>
        <v xml:space="preserve"> </v>
      </c>
      <c r="T165" s="72" t="str">
        <f t="shared" si="163"/>
        <v xml:space="preserve"> </v>
      </c>
      <c r="U165" s="72" t="str">
        <f t="shared" si="163"/>
        <v xml:space="preserve"> </v>
      </c>
      <c r="V165" s="72" t="str">
        <f t="shared" si="163"/>
        <v xml:space="preserve"> </v>
      </c>
      <c r="W165" s="72" t="str">
        <f t="shared" si="163"/>
        <v xml:space="preserve"> </v>
      </c>
      <c r="X165" s="72" t="str">
        <f t="shared" si="163"/>
        <v xml:space="preserve"> </v>
      </c>
      <c r="Y165" s="72" t="str">
        <f t="shared" si="163"/>
        <v xml:space="preserve"> </v>
      </c>
      <c r="Z165" s="72" t="str">
        <f t="shared" si="163"/>
        <v xml:space="preserve"> </v>
      </c>
      <c r="AB165" s="71"/>
    </row>
    <row r="166" spans="2:28" ht="29.25" hidden="1" customHeight="1">
      <c r="B166" s="3"/>
      <c r="C166" s="298" t="s">
        <v>198</v>
      </c>
      <c r="D166" s="299"/>
      <c r="E166" s="300"/>
      <c r="F166" s="301"/>
      <c r="G166" s="300"/>
      <c r="H166" s="300"/>
      <c r="I166" s="70">
        <v>0</v>
      </c>
      <c r="J166" s="70">
        <f t="shared" si="145"/>
        <v>0</v>
      </c>
      <c r="K166" s="70">
        <f t="shared" si="157"/>
        <v>0</v>
      </c>
      <c r="L166" s="70">
        <f t="shared" si="157"/>
        <v>0</v>
      </c>
      <c r="M166" s="70">
        <f t="shared" si="157"/>
        <v>0</v>
      </c>
      <c r="N166" s="70">
        <f t="shared" si="157"/>
        <v>0</v>
      </c>
      <c r="O166" s="70">
        <f t="shared" si="157"/>
        <v>0</v>
      </c>
      <c r="P166" s="70">
        <f t="shared" si="134"/>
        <v>0</v>
      </c>
      <c r="Q166" s="70">
        <f t="shared" ref="Q166:Z166" si="164">P166</f>
        <v>0</v>
      </c>
      <c r="R166" s="70">
        <f t="shared" si="164"/>
        <v>0</v>
      </c>
      <c r="S166" s="70">
        <f t="shared" si="164"/>
        <v>0</v>
      </c>
      <c r="T166" s="70">
        <f t="shared" si="164"/>
        <v>0</v>
      </c>
      <c r="U166" s="70">
        <f t="shared" si="164"/>
        <v>0</v>
      </c>
      <c r="V166" s="70">
        <f t="shared" si="164"/>
        <v>0</v>
      </c>
      <c r="W166" s="70">
        <f t="shared" si="164"/>
        <v>0</v>
      </c>
      <c r="X166" s="70">
        <f t="shared" si="164"/>
        <v>0</v>
      </c>
      <c r="Y166" s="70">
        <f t="shared" si="164"/>
        <v>0</v>
      </c>
      <c r="Z166" s="70">
        <f t="shared" si="164"/>
        <v>0</v>
      </c>
      <c r="AB166" s="71"/>
    </row>
    <row r="167" spans="2:28" ht="29.25" hidden="1" customHeight="1">
      <c r="B167" s="3"/>
      <c r="C167" s="298"/>
      <c r="D167" s="299"/>
      <c r="E167" s="300"/>
      <c r="F167" s="301"/>
      <c r="G167" s="300"/>
      <c r="H167" s="300"/>
      <c r="I167" s="72" t="s">
        <v>44</v>
      </c>
      <c r="J167" s="72" t="str">
        <f t="shared" si="145"/>
        <v xml:space="preserve"> </v>
      </c>
      <c r="K167" s="72" t="str">
        <f t="shared" si="157"/>
        <v xml:space="preserve"> </v>
      </c>
      <c r="L167" s="72" t="str">
        <f t="shared" si="157"/>
        <v xml:space="preserve"> </v>
      </c>
      <c r="M167" s="72" t="str">
        <f t="shared" si="157"/>
        <v xml:space="preserve"> </v>
      </c>
      <c r="N167" s="72" t="str">
        <f t="shared" si="157"/>
        <v xml:space="preserve"> </v>
      </c>
      <c r="O167" s="72" t="str">
        <f t="shared" si="157"/>
        <v xml:space="preserve"> </v>
      </c>
      <c r="P167" s="72" t="str">
        <f t="shared" si="134"/>
        <v xml:space="preserve"> </v>
      </c>
      <c r="Q167" s="72" t="str">
        <f t="shared" ref="Q167:Z167" si="165">P167</f>
        <v xml:space="preserve"> </v>
      </c>
      <c r="R167" s="72" t="str">
        <f t="shared" si="165"/>
        <v xml:space="preserve"> </v>
      </c>
      <c r="S167" s="72" t="str">
        <f t="shared" si="165"/>
        <v xml:space="preserve"> </v>
      </c>
      <c r="T167" s="72" t="str">
        <f t="shared" si="165"/>
        <v xml:space="preserve"> </v>
      </c>
      <c r="U167" s="72" t="str">
        <f t="shared" si="165"/>
        <v xml:space="preserve"> </v>
      </c>
      <c r="V167" s="72" t="str">
        <f t="shared" si="165"/>
        <v xml:space="preserve"> </v>
      </c>
      <c r="W167" s="72" t="str">
        <f t="shared" si="165"/>
        <v xml:space="preserve"> </v>
      </c>
      <c r="X167" s="72" t="str">
        <f t="shared" si="165"/>
        <v xml:space="preserve"> </v>
      </c>
      <c r="Y167" s="72" t="str">
        <f t="shared" si="165"/>
        <v xml:space="preserve"> </v>
      </c>
      <c r="Z167" s="72" t="str">
        <f t="shared" si="165"/>
        <v xml:space="preserve"> </v>
      </c>
      <c r="AB167" s="71"/>
    </row>
    <row r="168" spans="2:28" ht="15" customHeight="1">
      <c r="B168" s="3"/>
      <c r="C168" s="79"/>
      <c r="D168" s="54"/>
      <c r="E168" s="87"/>
      <c r="F168" s="87"/>
      <c r="G168" s="87"/>
      <c r="H168" s="87"/>
      <c r="I168" s="88"/>
      <c r="J168" s="88"/>
      <c r="K168" s="88"/>
      <c r="L168" s="90"/>
      <c r="M168" s="90"/>
      <c r="N168" s="90"/>
      <c r="O168" s="90"/>
      <c r="P168" s="90"/>
      <c r="Q168" s="90"/>
      <c r="R168" s="90"/>
      <c r="S168" s="90"/>
      <c r="T168" s="90"/>
      <c r="U168" s="90"/>
      <c r="V168" s="90"/>
      <c r="W168" s="90"/>
      <c r="X168" s="90"/>
      <c r="Y168" s="90"/>
      <c r="Z168" s="90"/>
    </row>
    <row r="169" spans="2:28" ht="33.75" customHeight="1">
      <c r="B169" s="3"/>
      <c r="C169" s="56"/>
      <c r="D169" s="80" t="s">
        <v>199</v>
      </c>
      <c r="E169" s="81"/>
      <c r="F169" s="81"/>
      <c r="G169" s="81"/>
      <c r="H169" s="81"/>
      <c r="I169" s="81"/>
      <c r="J169" s="81"/>
      <c r="K169" s="82"/>
      <c r="L169" s="91"/>
      <c r="M169" s="91"/>
      <c r="N169" s="91"/>
      <c r="O169" s="91"/>
      <c r="P169" s="91"/>
      <c r="Q169" s="91"/>
      <c r="R169" s="91"/>
      <c r="S169" s="91"/>
      <c r="T169" s="91"/>
      <c r="U169" s="91"/>
      <c r="V169" s="91"/>
      <c r="W169" s="91"/>
      <c r="X169" s="91"/>
      <c r="Y169" s="91"/>
      <c r="Z169" s="91"/>
    </row>
    <row r="170" spans="2:28" ht="25.5" customHeight="1">
      <c r="B170" s="3"/>
      <c r="C170" s="59"/>
      <c r="D170" s="83" t="s">
        <v>200</v>
      </c>
      <c r="E170" s="84"/>
      <c r="F170" s="84"/>
      <c r="G170" s="84"/>
      <c r="H170" s="84"/>
      <c r="I170" s="84"/>
      <c r="J170" s="84"/>
      <c r="K170" s="85"/>
      <c r="L170" s="61"/>
      <c r="M170" s="61"/>
      <c r="N170" s="61"/>
      <c r="O170" s="61"/>
      <c r="P170" s="61"/>
      <c r="Q170" s="61"/>
      <c r="R170" s="61"/>
      <c r="S170" s="61"/>
      <c r="T170" s="61"/>
      <c r="U170" s="61"/>
      <c r="V170" s="61"/>
      <c r="W170" s="61"/>
      <c r="X170" s="61"/>
      <c r="Y170" s="61"/>
      <c r="Z170" s="61"/>
    </row>
    <row r="171" spans="2:28" ht="38.1" customHeight="1">
      <c r="B171" s="3"/>
      <c r="C171" s="302" t="s">
        <v>33</v>
      </c>
      <c r="D171" s="302" t="s">
        <v>34</v>
      </c>
      <c r="E171" s="302" t="s">
        <v>35</v>
      </c>
      <c r="F171" s="302" t="str">
        <f>F$25</f>
        <v>Status der 
Umsetzung</v>
      </c>
      <c r="G171" s="302" t="s">
        <v>37</v>
      </c>
      <c r="H171" s="302" t="s">
        <v>38</v>
      </c>
      <c r="I171" s="63" t="str">
        <f t="shared" ref="I171:Z171" si="166">I25</f>
        <v/>
      </c>
      <c r="J171" s="63" t="str">
        <f t="shared" si="166"/>
        <v/>
      </c>
      <c r="K171" s="63" t="str">
        <f t="shared" si="166"/>
        <v/>
      </c>
      <c r="L171" s="63" t="str">
        <f t="shared" si="166"/>
        <v/>
      </c>
      <c r="M171" s="63" t="str">
        <f t="shared" si="166"/>
        <v/>
      </c>
      <c r="N171" s="63" t="str">
        <f t="shared" si="166"/>
        <v/>
      </c>
      <c r="O171" s="63" t="str">
        <f t="shared" si="166"/>
        <v>Ziele CO2 &amp; Kompetenzen</v>
      </c>
      <c r="P171" s="63" t="str">
        <f t="shared" si="166"/>
        <v/>
      </c>
      <c r="Q171" s="63" t="str">
        <f t="shared" si="166"/>
        <v/>
      </c>
      <c r="R171" s="63" t="str">
        <f t="shared" si="166"/>
        <v/>
      </c>
      <c r="S171" s="63" t="str">
        <f t="shared" si="166"/>
        <v/>
      </c>
      <c r="T171" s="63" t="str">
        <f t="shared" si="166"/>
        <v/>
      </c>
      <c r="U171" s="63" t="str">
        <f t="shared" si="166"/>
        <v/>
      </c>
      <c r="V171" s="63" t="str">
        <f t="shared" si="166"/>
        <v/>
      </c>
      <c r="W171" s="63" t="str">
        <f t="shared" si="166"/>
        <v/>
      </c>
      <c r="X171" s="63" t="str">
        <f t="shared" si="166"/>
        <v/>
      </c>
      <c r="Y171" s="63" t="str">
        <f t="shared" si="166"/>
        <v/>
      </c>
      <c r="Z171" s="63" t="str">
        <f t="shared" si="166"/>
        <v/>
      </c>
    </row>
    <row r="172" spans="2:28" ht="14.25" customHeight="1">
      <c r="B172" s="3"/>
      <c r="C172" s="302"/>
      <c r="D172" s="302"/>
      <c r="E172" s="302"/>
      <c r="F172" s="302"/>
      <c r="G172" s="302"/>
      <c r="H172" s="302"/>
      <c r="I172" s="64">
        <f>$I$9</f>
        <v>2017</v>
      </c>
      <c r="J172" s="64">
        <f>J$9</f>
        <v>2020</v>
      </c>
      <c r="K172" s="64">
        <f>K$9</f>
        <v>2020</v>
      </c>
      <c r="L172" s="64">
        <f>L$9</f>
        <v>2022</v>
      </c>
      <c r="M172" s="64">
        <f t="shared" ref="M172:Z172" si="167">L172+2</f>
        <v>2024</v>
      </c>
      <c r="N172" s="64">
        <f t="shared" si="167"/>
        <v>2026</v>
      </c>
      <c r="O172" s="64">
        <f t="shared" si="167"/>
        <v>2028</v>
      </c>
      <c r="P172" s="64">
        <f>O172+2</f>
        <v>2030</v>
      </c>
      <c r="Q172" s="64">
        <f t="shared" si="167"/>
        <v>2032</v>
      </c>
      <c r="R172" s="64">
        <f t="shared" si="167"/>
        <v>2034</v>
      </c>
      <c r="S172" s="64">
        <f t="shared" si="167"/>
        <v>2036</v>
      </c>
      <c r="T172" s="64">
        <f t="shared" si="167"/>
        <v>2038</v>
      </c>
      <c r="U172" s="64">
        <f t="shared" si="167"/>
        <v>2040</v>
      </c>
      <c r="V172" s="64">
        <f t="shared" si="167"/>
        <v>2042</v>
      </c>
      <c r="W172" s="64">
        <f t="shared" si="167"/>
        <v>2044</v>
      </c>
      <c r="X172" s="64">
        <f t="shared" si="167"/>
        <v>2046</v>
      </c>
      <c r="Y172" s="64">
        <f t="shared" si="167"/>
        <v>2048</v>
      </c>
      <c r="Z172" s="64">
        <f t="shared" si="167"/>
        <v>2050</v>
      </c>
    </row>
    <row r="173" spans="2:28" ht="24" customHeight="1">
      <c r="B173" s="3"/>
      <c r="C173" s="65"/>
      <c r="D173" s="67"/>
      <c r="E173" s="86"/>
      <c r="F173" s="86"/>
      <c r="G173" s="86"/>
      <c r="H173" s="78" t="s">
        <v>39</v>
      </c>
      <c r="I173" s="69">
        <f t="shared" ref="I173:Z173" si="168">SUM(I174:I203)</f>
        <v>0</v>
      </c>
      <c r="J173" s="69">
        <f t="shared" si="168"/>
        <v>0</v>
      </c>
      <c r="K173" s="69">
        <f t="shared" si="168"/>
        <v>0</v>
      </c>
      <c r="L173" s="69">
        <f t="shared" si="168"/>
        <v>0</v>
      </c>
      <c r="M173" s="69">
        <f t="shared" si="168"/>
        <v>0</v>
      </c>
      <c r="N173" s="69">
        <f t="shared" si="168"/>
        <v>0</v>
      </c>
      <c r="O173" s="69">
        <f t="shared" si="168"/>
        <v>0</v>
      </c>
      <c r="P173" s="69">
        <f t="shared" si="168"/>
        <v>0</v>
      </c>
      <c r="Q173" s="69">
        <f t="shared" si="168"/>
        <v>0</v>
      </c>
      <c r="R173" s="69">
        <f t="shared" si="168"/>
        <v>0</v>
      </c>
      <c r="S173" s="69">
        <f t="shared" si="168"/>
        <v>0</v>
      </c>
      <c r="T173" s="69">
        <f t="shared" si="168"/>
        <v>0</v>
      </c>
      <c r="U173" s="69">
        <f t="shared" si="168"/>
        <v>0</v>
      </c>
      <c r="V173" s="69">
        <f t="shared" si="168"/>
        <v>0</v>
      </c>
      <c r="W173" s="69">
        <f t="shared" si="168"/>
        <v>0</v>
      </c>
      <c r="X173" s="69">
        <f t="shared" si="168"/>
        <v>0</v>
      </c>
      <c r="Y173" s="69">
        <f t="shared" si="168"/>
        <v>0</v>
      </c>
      <c r="Z173" s="69">
        <f t="shared" si="168"/>
        <v>0</v>
      </c>
    </row>
    <row r="174" spans="2:28" ht="29.25" customHeight="1">
      <c r="B174" s="3"/>
      <c r="C174" s="298" t="s">
        <v>201</v>
      </c>
      <c r="D174" s="299" t="s">
        <v>202</v>
      </c>
      <c r="E174" s="300">
        <v>2020</v>
      </c>
      <c r="F174" s="301" t="s">
        <v>2</v>
      </c>
      <c r="G174" s="300" t="s">
        <v>177</v>
      </c>
      <c r="H174" s="300" t="s">
        <v>80</v>
      </c>
      <c r="I174" s="70">
        <v>0</v>
      </c>
      <c r="J174" s="70">
        <f t="shared" ref="J174:Z174" si="169">I174</f>
        <v>0</v>
      </c>
      <c r="K174" s="70"/>
      <c r="L174" s="70"/>
      <c r="M174" s="70"/>
      <c r="N174" s="70"/>
      <c r="O174" s="70"/>
      <c r="P174" s="70">
        <f t="shared" ref="P174:P203" si="170">O174</f>
        <v>0</v>
      </c>
      <c r="Q174" s="70">
        <f t="shared" si="169"/>
        <v>0</v>
      </c>
      <c r="R174" s="70">
        <f t="shared" si="169"/>
        <v>0</v>
      </c>
      <c r="S174" s="70">
        <f t="shared" si="169"/>
        <v>0</v>
      </c>
      <c r="T174" s="70">
        <f t="shared" si="169"/>
        <v>0</v>
      </c>
      <c r="U174" s="70">
        <f t="shared" si="169"/>
        <v>0</v>
      </c>
      <c r="V174" s="70">
        <f t="shared" si="169"/>
        <v>0</v>
      </c>
      <c r="W174" s="70">
        <f t="shared" si="169"/>
        <v>0</v>
      </c>
      <c r="X174" s="70">
        <f t="shared" si="169"/>
        <v>0</v>
      </c>
      <c r="Y174" s="70">
        <f t="shared" si="169"/>
        <v>0</v>
      </c>
      <c r="Z174" s="70">
        <f t="shared" si="169"/>
        <v>0</v>
      </c>
      <c r="AB174" s="71"/>
    </row>
    <row r="175" spans="2:28" ht="51.75" customHeight="1">
      <c r="B175" s="3"/>
      <c r="C175" s="298"/>
      <c r="D175" s="299"/>
      <c r="E175" s="300"/>
      <c r="F175" s="301"/>
      <c r="G175" s="300"/>
      <c r="H175" s="300"/>
      <c r="I175" s="72" t="s">
        <v>44</v>
      </c>
      <c r="J175" s="72" t="str">
        <f t="shared" ref="J175:J203" si="171">I175</f>
        <v xml:space="preserve"> </v>
      </c>
      <c r="K175" s="72" t="s">
        <v>203</v>
      </c>
      <c r="L175" s="72" t="s">
        <v>365</v>
      </c>
      <c r="M175" s="72" t="s">
        <v>365</v>
      </c>
      <c r="N175" s="72" t="s">
        <v>365</v>
      </c>
      <c r="O175" s="72"/>
      <c r="P175" s="72">
        <f t="shared" si="170"/>
        <v>0</v>
      </c>
      <c r="Q175" s="72">
        <f t="shared" ref="Q175:Z175" si="172">P175</f>
        <v>0</v>
      </c>
      <c r="R175" s="72">
        <f t="shared" si="172"/>
        <v>0</v>
      </c>
      <c r="S175" s="72">
        <f t="shared" si="172"/>
        <v>0</v>
      </c>
      <c r="T175" s="72">
        <f t="shared" si="172"/>
        <v>0</v>
      </c>
      <c r="U175" s="72">
        <f t="shared" si="172"/>
        <v>0</v>
      </c>
      <c r="V175" s="72">
        <f t="shared" si="172"/>
        <v>0</v>
      </c>
      <c r="W175" s="72">
        <f t="shared" si="172"/>
        <v>0</v>
      </c>
      <c r="X175" s="72">
        <f t="shared" si="172"/>
        <v>0</v>
      </c>
      <c r="Y175" s="72">
        <f t="shared" si="172"/>
        <v>0</v>
      </c>
      <c r="Z175" s="72">
        <f t="shared" si="172"/>
        <v>0</v>
      </c>
      <c r="AB175" s="71"/>
    </row>
    <row r="176" spans="2:28" ht="29.25" customHeight="1">
      <c r="B176" s="3"/>
      <c r="C176" s="298" t="s">
        <v>204</v>
      </c>
      <c r="D176" s="299" t="s">
        <v>205</v>
      </c>
      <c r="E176" s="300">
        <v>2020</v>
      </c>
      <c r="F176" s="301" t="s">
        <v>1</v>
      </c>
      <c r="G176" s="300" t="s">
        <v>206</v>
      </c>
      <c r="H176" s="300" t="s">
        <v>207</v>
      </c>
      <c r="I176" s="70">
        <v>0</v>
      </c>
      <c r="J176" s="70">
        <f t="shared" si="171"/>
        <v>0</v>
      </c>
      <c r="K176" s="70"/>
      <c r="L176" s="70"/>
      <c r="M176" s="70"/>
      <c r="N176" s="70"/>
      <c r="O176" s="70"/>
      <c r="P176" s="70">
        <f t="shared" si="170"/>
        <v>0</v>
      </c>
      <c r="Q176" s="70">
        <f t="shared" ref="Q176:Z176" si="173">P176</f>
        <v>0</v>
      </c>
      <c r="R176" s="70">
        <f t="shared" si="173"/>
        <v>0</v>
      </c>
      <c r="S176" s="70">
        <f t="shared" si="173"/>
        <v>0</v>
      </c>
      <c r="T176" s="70">
        <f t="shared" si="173"/>
        <v>0</v>
      </c>
      <c r="U176" s="70">
        <f t="shared" si="173"/>
        <v>0</v>
      </c>
      <c r="V176" s="70">
        <f t="shared" si="173"/>
        <v>0</v>
      </c>
      <c r="W176" s="70">
        <f t="shared" si="173"/>
        <v>0</v>
      </c>
      <c r="X176" s="70">
        <f t="shared" si="173"/>
        <v>0</v>
      </c>
      <c r="Y176" s="70">
        <f t="shared" si="173"/>
        <v>0</v>
      </c>
      <c r="Z176" s="70">
        <f t="shared" si="173"/>
        <v>0</v>
      </c>
      <c r="AB176" s="71"/>
    </row>
    <row r="177" spans="2:28" ht="29.25" customHeight="1">
      <c r="B177" s="3"/>
      <c r="C177" s="298"/>
      <c r="D177" s="299"/>
      <c r="E177" s="300"/>
      <c r="F177" s="301" t="s">
        <v>1</v>
      </c>
      <c r="G177" s="300"/>
      <c r="H177" s="300"/>
      <c r="I177" s="72" t="s">
        <v>44</v>
      </c>
      <c r="J177" s="72" t="str">
        <f t="shared" si="171"/>
        <v xml:space="preserve"> </v>
      </c>
      <c r="K177" s="72"/>
      <c r="L177" s="72"/>
      <c r="M177" s="72"/>
      <c r="N177" s="72"/>
      <c r="O177" s="72"/>
      <c r="P177" s="72">
        <f t="shared" si="170"/>
        <v>0</v>
      </c>
      <c r="Q177" s="72">
        <f t="shared" ref="Q177:Z177" si="174">P177</f>
        <v>0</v>
      </c>
      <c r="R177" s="72">
        <f t="shared" si="174"/>
        <v>0</v>
      </c>
      <c r="S177" s="72">
        <f t="shared" si="174"/>
        <v>0</v>
      </c>
      <c r="T177" s="72">
        <f t="shared" si="174"/>
        <v>0</v>
      </c>
      <c r="U177" s="72">
        <f t="shared" si="174"/>
        <v>0</v>
      </c>
      <c r="V177" s="72">
        <f t="shared" si="174"/>
        <v>0</v>
      </c>
      <c r="W177" s="72">
        <f t="shared" si="174"/>
        <v>0</v>
      </c>
      <c r="X177" s="72">
        <f t="shared" si="174"/>
        <v>0</v>
      </c>
      <c r="Y177" s="72">
        <f t="shared" si="174"/>
        <v>0</v>
      </c>
      <c r="Z177" s="72">
        <f t="shared" si="174"/>
        <v>0</v>
      </c>
      <c r="AB177" s="71"/>
    </row>
    <row r="178" spans="2:28" ht="29.25" customHeight="1">
      <c r="B178" s="3"/>
      <c r="C178" s="298" t="s">
        <v>208</v>
      </c>
      <c r="D178" s="299" t="s">
        <v>209</v>
      </c>
      <c r="E178" s="300">
        <v>2020</v>
      </c>
      <c r="F178" s="301" t="s">
        <v>1</v>
      </c>
      <c r="G178" s="300" t="s">
        <v>177</v>
      </c>
      <c r="H178" s="300" t="s">
        <v>43</v>
      </c>
      <c r="I178" s="70">
        <v>0</v>
      </c>
      <c r="J178" s="70">
        <f t="shared" si="171"/>
        <v>0</v>
      </c>
      <c r="K178" s="70"/>
      <c r="L178" s="70"/>
      <c r="M178" s="70"/>
      <c r="N178" s="70"/>
      <c r="O178" s="70"/>
      <c r="P178" s="70">
        <f t="shared" si="170"/>
        <v>0</v>
      </c>
      <c r="Q178" s="70">
        <f t="shared" ref="Q178:Z178" si="175">P178</f>
        <v>0</v>
      </c>
      <c r="R178" s="70">
        <f t="shared" si="175"/>
        <v>0</v>
      </c>
      <c r="S178" s="70">
        <f t="shared" si="175"/>
        <v>0</v>
      </c>
      <c r="T178" s="70">
        <f t="shared" si="175"/>
        <v>0</v>
      </c>
      <c r="U178" s="70">
        <f t="shared" si="175"/>
        <v>0</v>
      </c>
      <c r="V178" s="70">
        <f t="shared" si="175"/>
        <v>0</v>
      </c>
      <c r="W178" s="70">
        <f t="shared" si="175"/>
        <v>0</v>
      </c>
      <c r="X178" s="70">
        <f t="shared" si="175"/>
        <v>0</v>
      </c>
      <c r="Y178" s="70">
        <f t="shared" si="175"/>
        <v>0</v>
      </c>
      <c r="Z178" s="70">
        <f t="shared" si="175"/>
        <v>0</v>
      </c>
      <c r="AB178" s="71"/>
    </row>
    <row r="179" spans="2:28" ht="29.25" customHeight="1">
      <c r="B179" s="3"/>
      <c r="C179" s="298"/>
      <c r="D179" s="299"/>
      <c r="E179" s="300"/>
      <c r="F179" s="301"/>
      <c r="G179" s="300"/>
      <c r="H179" s="300"/>
      <c r="I179" s="72" t="s">
        <v>44</v>
      </c>
      <c r="J179" s="72" t="str">
        <f t="shared" si="171"/>
        <v xml:space="preserve"> </v>
      </c>
      <c r="K179" s="72"/>
      <c r="L179" s="72"/>
      <c r="M179" s="72"/>
      <c r="N179" s="72"/>
      <c r="O179" s="72"/>
      <c r="P179" s="72">
        <f t="shared" si="170"/>
        <v>0</v>
      </c>
      <c r="Q179" s="72">
        <f t="shared" ref="Q179:Z179" si="176">P179</f>
        <v>0</v>
      </c>
      <c r="R179" s="72">
        <f t="shared" si="176"/>
        <v>0</v>
      </c>
      <c r="S179" s="72">
        <f t="shared" si="176"/>
        <v>0</v>
      </c>
      <c r="T179" s="72">
        <f t="shared" si="176"/>
        <v>0</v>
      </c>
      <c r="U179" s="72">
        <f t="shared" si="176"/>
        <v>0</v>
      </c>
      <c r="V179" s="72">
        <f t="shared" si="176"/>
        <v>0</v>
      </c>
      <c r="W179" s="72">
        <f t="shared" si="176"/>
        <v>0</v>
      </c>
      <c r="X179" s="72">
        <f t="shared" si="176"/>
        <v>0</v>
      </c>
      <c r="Y179" s="72">
        <f t="shared" si="176"/>
        <v>0</v>
      </c>
      <c r="Z179" s="72">
        <f t="shared" si="176"/>
        <v>0</v>
      </c>
      <c r="AB179" s="71"/>
    </row>
    <row r="180" spans="2:28" ht="29.25" customHeight="1">
      <c r="B180" s="3"/>
      <c r="C180" s="298" t="s">
        <v>210</v>
      </c>
      <c r="D180" s="299" t="s">
        <v>362</v>
      </c>
      <c r="E180" s="300">
        <v>2020</v>
      </c>
      <c r="F180" s="301" t="s">
        <v>1</v>
      </c>
      <c r="G180" s="300" t="s">
        <v>42</v>
      </c>
      <c r="H180" s="300" t="s">
        <v>211</v>
      </c>
      <c r="I180" s="70">
        <v>0</v>
      </c>
      <c r="J180" s="70">
        <f t="shared" si="171"/>
        <v>0</v>
      </c>
      <c r="K180" s="70"/>
      <c r="L180" s="70"/>
      <c r="M180" s="70"/>
      <c r="N180" s="70"/>
      <c r="O180" s="70"/>
      <c r="P180" s="70">
        <f t="shared" si="170"/>
        <v>0</v>
      </c>
      <c r="Q180" s="70">
        <f t="shared" ref="Q180:Z180" si="177">P180</f>
        <v>0</v>
      </c>
      <c r="R180" s="70">
        <f t="shared" si="177"/>
        <v>0</v>
      </c>
      <c r="S180" s="70">
        <f t="shared" si="177"/>
        <v>0</v>
      </c>
      <c r="T180" s="70">
        <f t="shared" si="177"/>
        <v>0</v>
      </c>
      <c r="U180" s="70">
        <f t="shared" si="177"/>
        <v>0</v>
      </c>
      <c r="V180" s="70">
        <f t="shared" si="177"/>
        <v>0</v>
      </c>
      <c r="W180" s="70">
        <f t="shared" si="177"/>
        <v>0</v>
      </c>
      <c r="X180" s="70">
        <f t="shared" si="177"/>
        <v>0</v>
      </c>
      <c r="Y180" s="70">
        <f t="shared" si="177"/>
        <v>0</v>
      </c>
      <c r="Z180" s="70">
        <f t="shared" si="177"/>
        <v>0</v>
      </c>
      <c r="AB180" s="71"/>
    </row>
    <row r="181" spans="2:28" ht="29.25" customHeight="1">
      <c r="B181" s="3"/>
      <c r="C181" s="298"/>
      <c r="D181" s="299"/>
      <c r="E181" s="300"/>
      <c r="F181" s="301"/>
      <c r="G181" s="300"/>
      <c r="H181" s="300"/>
      <c r="I181" s="72" t="s">
        <v>44</v>
      </c>
      <c r="J181" s="72" t="str">
        <f t="shared" si="171"/>
        <v xml:space="preserve"> </v>
      </c>
      <c r="K181" s="72"/>
      <c r="L181" s="72"/>
      <c r="M181" s="72"/>
      <c r="N181" s="72"/>
      <c r="O181" s="72"/>
      <c r="P181" s="72">
        <f t="shared" si="170"/>
        <v>0</v>
      </c>
      <c r="Q181" s="72">
        <f t="shared" ref="Q181:Z181" si="178">P181</f>
        <v>0</v>
      </c>
      <c r="R181" s="72">
        <f t="shared" si="178"/>
        <v>0</v>
      </c>
      <c r="S181" s="72">
        <f t="shared" si="178"/>
        <v>0</v>
      </c>
      <c r="T181" s="72">
        <f t="shared" si="178"/>
        <v>0</v>
      </c>
      <c r="U181" s="72">
        <f t="shared" si="178"/>
        <v>0</v>
      </c>
      <c r="V181" s="72">
        <f t="shared" si="178"/>
        <v>0</v>
      </c>
      <c r="W181" s="72">
        <f t="shared" si="178"/>
        <v>0</v>
      </c>
      <c r="X181" s="72">
        <f t="shared" si="178"/>
        <v>0</v>
      </c>
      <c r="Y181" s="72">
        <f t="shared" si="178"/>
        <v>0</v>
      </c>
      <c r="Z181" s="72">
        <f t="shared" si="178"/>
        <v>0</v>
      </c>
      <c r="AB181" s="71"/>
    </row>
    <row r="182" spans="2:28" ht="29.25" hidden="1" customHeight="1">
      <c r="B182" s="3"/>
      <c r="C182" s="298" t="s">
        <v>212</v>
      </c>
      <c r="D182" s="299"/>
      <c r="E182" s="300"/>
      <c r="F182" s="301"/>
      <c r="G182" s="300"/>
      <c r="H182" s="300"/>
      <c r="I182" s="70">
        <v>0</v>
      </c>
      <c r="J182" s="70">
        <f t="shared" si="171"/>
        <v>0</v>
      </c>
      <c r="K182" s="70">
        <f t="shared" ref="K182:L203" si="179">J182</f>
        <v>0</v>
      </c>
      <c r="L182" s="70">
        <f t="shared" si="179"/>
        <v>0</v>
      </c>
      <c r="M182" s="70">
        <f t="shared" ref="M182:Z182" si="180">L182</f>
        <v>0</v>
      </c>
      <c r="N182" s="70">
        <f t="shared" si="180"/>
        <v>0</v>
      </c>
      <c r="O182" s="70">
        <f t="shared" si="180"/>
        <v>0</v>
      </c>
      <c r="P182" s="70">
        <f t="shared" si="170"/>
        <v>0</v>
      </c>
      <c r="Q182" s="70">
        <f t="shared" si="180"/>
        <v>0</v>
      </c>
      <c r="R182" s="70">
        <f t="shared" si="180"/>
        <v>0</v>
      </c>
      <c r="S182" s="70">
        <f t="shared" si="180"/>
        <v>0</v>
      </c>
      <c r="T182" s="70">
        <f t="shared" si="180"/>
        <v>0</v>
      </c>
      <c r="U182" s="70">
        <f t="shared" si="180"/>
        <v>0</v>
      </c>
      <c r="V182" s="70">
        <f t="shared" si="180"/>
        <v>0</v>
      </c>
      <c r="W182" s="70">
        <f t="shared" si="180"/>
        <v>0</v>
      </c>
      <c r="X182" s="70">
        <f t="shared" si="180"/>
        <v>0</v>
      </c>
      <c r="Y182" s="70">
        <f t="shared" si="180"/>
        <v>0</v>
      </c>
      <c r="Z182" s="70">
        <f t="shared" si="180"/>
        <v>0</v>
      </c>
      <c r="AB182" s="71"/>
    </row>
    <row r="183" spans="2:28" ht="29.25" hidden="1" customHeight="1">
      <c r="B183" s="3"/>
      <c r="C183" s="298"/>
      <c r="D183" s="299"/>
      <c r="E183" s="300"/>
      <c r="F183" s="301"/>
      <c r="G183" s="300"/>
      <c r="H183" s="300"/>
      <c r="I183" s="72" t="s">
        <v>44</v>
      </c>
      <c r="J183" s="72" t="str">
        <f t="shared" si="171"/>
        <v xml:space="preserve"> </v>
      </c>
      <c r="K183" s="72" t="str">
        <f t="shared" si="179"/>
        <v xml:space="preserve"> </v>
      </c>
      <c r="L183" s="72" t="str">
        <f t="shared" si="179"/>
        <v xml:space="preserve"> </v>
      </c>
      <c r="M183" s="72" t="str">
        <f t="shared" ref="M183:Z183" si="181">L183</f>
        <v xml:space="preserve"> </v>
      </c>
      <c r="N183" s="72" t="str">
        <f t="shared" si="181"/>
        <v xml:space="preserve"> </v>
      </c>
      <c r="O183" s="72" t="str">
        <f t="shared" si="181"/>
        <v xml:space="preserve"> </v>
      </c>
      <c r="P183" s="72" t="str">
        <f t="shared" si="170"/>
        <v xml:space="preserve"> </v>
      </c>
      <c r="Q183" s="72" t="str">
        <f t="shared" si="181"/>
        <v xml:space="preserve"> </v>
      </c>
      <c r="R183" s="72" t="str">
        <f t="shared" si="181"/>
        <v xml:space="preserve"> </v>
      </c>
      <c r="S183" s="72" t="str">
        <f t="shared" si="181"/>
        <v xml:space="preserve"> </v>
      </c>
      <c r="T183" s="72" t="str">
        <f t="shared" si="181"/>
        <v xml:space="preserve"> </v>
      </c>
      <c r="U183" s="72" t="str">
        <f t="shared" si="181"/>
        <v xml:space="preserve"> </v>
      </c>
      <c r="V183" s="72" t="str">
        <f t="shared" si="181"/>
        <v xml:space="preserve"> </v>
      </c>
      <c r="W183" s="72" t="str">
        <f t="shared" si="181"/>
        <v xml:space="preserve"> </v>
      </c>
      <c r="X183" s="72" t="str">
        <f t="shared" si="181"/>
        <v xml:space="preserve"> </v>
      </c>
      <c r="Y183" s="72" t="str">
        <f t="shared" si="181"/>
        <v xml:space="preserve"> </v>
      </c>
      <c r="Z183" s="72" t="str">
        <f t="shared" si="181"/>
        <v xml:space="preserve"> </v>
      </c>
      <c r="AB183" s="71"/>
    </row>
    <row r="184" spans="2:28" ht="29.25" hidden="1" customHeight="1">
      <c r="B184" s="3"/>
      <c r="C184" s="298" t="s">
        <v>213</v>
      </c>
      <c r="D184" s="299"/>
      <c r="E184" s="300"/>
      <c r="F184" s="301"/>
      <c r="G184" s="300"/>
      <c r="H184" s="300"/>
      <c r="I184" s="70">
        <v>0</v>
      </c>
      <c r="J184" s="70">
        <f t="shared" si="171"/>
        <v>0</v>
      </c>
      <c r="K184" s="70">
        <f t="shared" si="179"/>
        <v>0</v>
      </c>
      <c r="L184" s="70">
        <f t="shared" si="179"/>
        <v>0</v>
      </c>
      <c r="M184" s="70">
        <f t="shared" ref="M184:Z184" si="182">L184</f>
        <v>0</v>
      </c>
      <c r="N184" s="70">
        <f t="shared" si="182"/>
        <v>0</v>
      </c>
      <c r="O184" s="70">
        <f t="shared" si="182"/>
        <v>0</v>
      </c>
      <c r="P184" s="70">
        <f t="shared" si="170"/>
        <v>0</v>
      </c>
      <c r="Q184" s="70">
        <f t="shared" si="182"/>
        <v>0</v>
      </c>
      <c r="R184" s="70">
        <f t="shared" si="182"/>
        <v>0</v>
      </c>
      <c r="S184" s="70">
        <f t="shared" si="182"/>
        <v>0</v>
      </c>
      <c r="T184" s="70">
        <f t="shared" si="182"/>
        <v>0</v>
      </c>
      <c r="U184" s="70">
        <f t="shared" si="182"/>
        <v>0</v>
      </c>
      <c r="V184" s="70">
        <f t="shared" si="182"/>
        <v>0</v>
      </c>
      <c r="W184" s="70">
        <f t="shared" si="182"/>
        <v>0</v>
      </c>
      <c r="X184" s="70">
        <f t="shared" si="182"/>
        <v>0</v>
      </c>
      <c r="Y184" s="70">
        <f t="shared" si="182"/>
        <v>0</v>
      </c>
      <c r="Z184" s="70">
        <f t="shared" si="182"/>
        <v>0</v>
      </c>
      <c r="AB184" s="71"/>
    </row>
    <row r="185" spans="2:28" ht="29.25" hidden="1" customHeight="1">
      <c r="B185" s="3"/>
      <c r="C185" s="298"/>
      <c r="D185" s="299"/>
      <c r="E185" s="300"/>
      <c r="F185" s="301"/>
      <c r="G185" s="300"/>
      <c r="H185" s="300"/>
      <c r="I185" s="72" t="s">
        <v>44</v>
      </c>
      <c r="J185" s="72" t="str">
        <f t="shared" si="171"/>
        <v xml:space="preserve"> </v>
      </c>
      <c r="K185" s="72" t="str">
        <f t="shared" si="179"/>
        <v xml:space="preserve"> </v>
      </c>
      <c r="L185" s="72" t="str">
        <f t="shared" si="179"/>
        <v xml:space="preserve"> </v>
      </c>
      <c r="M185" s="72" t="str">
        <f t="shared" ref="M185:Z185" si="183">L185</f>
        <v xml:space="preserve"> </v>
      </c>
      <c r="N185" s="72" t="str">
        <f t="shared" si="183"/>
        <v xml:space="preserve"> </v>
      </c>
      <c r="O185" s="72" t="str">
        <f t="shared" si="183"/>
        <v xml:space="preserve"> </v>
      </c>
      <c r="P185" s="72" t="str">
        <f t="shared" si="170"/>
        <v xml:space="preserve"> </v>
      </c>
      <c r="Q185" s="72" t="str">
        <f t="shared" si="183"/>
        <v xml:space="preserve"> </v>
      </c>
      <c r="R185" s="72" t="str">
        <f t="shared" si="183"/>
        <v xml:space="preserve"> </v>
      </c>
      <c r="S185" s="72" t="str">
        <f t="shared" si="183"/>
        <v xml:space="preserve"> </v>
      </c>
      <c r="T185" s="72" t="str">
        <f t="shared" si="183"/>
        <v xml:space="preserve"> </v>
      </c>
      <c r="U185" s="72" t="str">
        <f t="shared" si="183"/>
        <v xml:space="preserve"> </v>
      </c>
      <c r="V185" s="72" t="str">
        <f t="shared" si="183"/>
        <v xml:space="preserve"> </v>
      </c>
      <c r="W185" s="72" t="str">
        <f t="shared" si="183"/>
        <v xml:space="preserve"> </v>
      </c>
      <c r="X185" s="72" t="str">
        <f t="shared" si="183"/>
        <v xml:space="preserve"> </v>
      </c>
      <c r="Y185" s="72" t="str">
        <f t="shared" si="183"/>
        <v xml:space="preserve"> </v>
      </c>
      <c r="Z185" s="72" t="str">
        <f t="shared" si="183"/>
        <v xml:space="preserve"> </v>
      </c>
      <c r="AB185" s="71"/>
    </row>
    <row r="186" spans="2:28" ht="29.25" hidden="1" customHeight="1">
      <c r="B186" s="3"/>
      <c r="C186" s="298" t="s">
        <v>214</v>
      </c>
      <c r="D186" s="299"/>
      <c r="E186" s="300"/>
      <c r="F186" s="301"/>
      <c r="G186" s="300"/>
      <c r="H186" s="300"/>
      <c r="I186" s="70">
        <v>0</v>
      </c>
      <c r="J186" s="70">
        <f t="shared" si="171"/>
        <v>0</v>
      </c>
      <c r="K186" s="70">
        <f t="shared" si="179"/>
        <v>0</v>
      </c>
      <c r="L186" s="70">
        <f t="shared" si="179"/>
        <v>0</v>
      </c>
      <c r="M186" s="70">
        <f t="shared" ref="M186:Z186" si="184">L186</f>
        <v>0</v>
      </c>
      <c r="N186" s="70">
        <f t="shared" si="184"/>
        <v>0</v>
      </c>
      <c r="O186" s="70">
        <f t="shared" si="184"/>
        <v>0</v>
      </c>
      <c r="P186" s="70">
        <f t="shared" si="170"/>
        <v>0</v>
      </c>
      <c r="Q186" s="70">
        <f t="shared" si="184"/>
        <v>0</v>
      </c>
      <c r="R186" s="70">
        <f t="shared" si="184"/>
        <v>0</v>
      </c>
      <c r="S186" s="70">
        <f t="shared" si="184"/>
        <v>0</v>
      </c>
      <c r="T186" s="70">
        <f t="shared" si="184"/>
        <v>0</v>
      </c>
      <c r="U186" s="70">
        <f t="shared" si="184"/>
        <v>0</v>
      </c>
      <c r="V186" s="70">
        <f t="shared" si="184"/>
        <v>0</v>
      </c>
      <c r="W186" s="70">
        <f t="shared" si="184"/>
        <v>0</v>
      </c>
      <c r="X186" s="70">
        <f t="shared" si="184"/>
        <v>0</v>
      </c>
      <c r="Y186" s="70">
        <f t="shared" si="184"/>
        <v>0</v>
      </c>
      <c r="Z186" s="70">
        <f t="shared" si="184"/>
        <v>0</v>
      </c>
      <c r="AB186" s="71"/>
    </row>
    <row r="187" spans="2:28" ht="29.25" hidden="1" customHeight="1">
      <c r="B187" s="3"/>
      <c r="C187" s="298"/>
      <c r="D187" s="299"/>
      <c r="E187" s="300"/>
      <c r="F187" s="301"/>
      <c r="G187" s="300"/>
      <c r="H187" s="300"/>
      <c r="I187" s="72" t="s">
        <v>44</v>
      </c>
      <c r="J187" s="72" t="str">
        <f t="shared" si="171"/>
        <v xml:space="preserve"> </v>
      </c>
      <c r="K187" s="72" t="str">
        <f t="shared" si="179"/>
        <v xml:space="preserve"> </v>
      </c>
      <c r="L187" s="72" t="str">
        <f t="shared" si="179"/>
        <v xml:space="preserve"> </v>
      </c>
      <c r="M187" s="72" t="str">
        <f t="shared" ref="M187:Z187" si="185">L187</f>
        <v xml:space="preserve"> </v>
      </c>
      <c r="N187" s="72" t="str">
        <f t="shared" si="185"/>
        <v xml:space="preserve"> </v>
      </c>
      <c r="O187" s="72" t="str">
        <f t="shared" si="185"/>
        <v xml:space="preserve"> </v>
      </c>
      <c r="P187" s="72" t="str">
        <f t="shared" si="170"/>
        <v xml:space="preserve"> </v>
      </c>
      <c r="Q187" s="72" t="str">
        <f t="shared" si="185"/>
        <v xml:space="preserve"> </v>
      </c>
      <c r="R187" s="72" t="str">
        <f t="shared" si="185"/>
        <v xml:space="preserve"> </v>
      </c>
      <c r="S187" s="72" t="str">
        <f t="shared" si="185"/>
        <v xml:space="preserve"> </v>
      </c>
      <c r="T187" s="72" t="str">
        <f t="shared" si="185"/>
        <v xml:space="preserve"> </v>
      </c>
      <c r="U187" s="72" t="str">
        <f t="shared" si="185"/>
        <v xml:space="preserve"> </v>
      </c>
      <c r="V187" s="72" t="str">
        <f t="shared" si="185"/>
        <v xml:space="preserve"> </v>
      </c>
      <c r="W187" s="72" t="str">
        <f t="shared" si="185"/>
        <v xml:space="preserve"> </v>
      </c>
      <c r="X187" s="72" t="str">
        <f t="shared" si="185"/>
        <v xml:space="preserve"> </v>
      </c>
      <c r="Y187" s="72" t="str">
        <f t="shared" si="185"/>
        <v xml:space="preserve"> </v>
      </c>
      <c r="Z187" s="72" t="str">
        <f t="shared" si="185"/>
        <v xml:space="preserve"> </v>
      </c>
      <c r="AB187" s="71"/>
    </row>
    <row r="188" spans="2:28" ht="29.25" hidden="1" customHeight="1">
      <c r="B188" s="3"/>
      <c r="C188" s="298" t="s">
        <v>215</v>
      </c>
      <c r="D188" s="299"/>
      <c r="E188" s="300"/>
      <c r="F188" s="301"/>
      <c r="G188" s="300"/>
      <c r="H188" s="300"/>
      <c r="I188" s="70">
        <v>0</v>
      </c>
      <c r="J188" s="70">
        <f t="shared" si="171"/>
        <v>0</v>
      </c>
      <c r="K188" s="70">
        <f t="shared" si="179"/>
        <v>0</v>
      </c>
      <c r="L188" s="70">
        <f t="shared" si="179"/>
        <v>0</v>
      </c>
      <c r="M188" s="70">
        <f t="shared" ref="M188:Z188" si="186">L188</f>
        <v>0</v>
      </c>
      <c r="N188" s="70">
        <f t="shared" si="186"/>
        <v>0</v>
      </c>
      <c r="O188" s="70">
        <f t="shared" si="186"/>
        <v>0</v>
      </c>
      <c r="P188" s="70">
        <f t="shared" si="170"/>
        <v>0</v>
      </c>
      <c r="Q188" s="70">
        <f t="shared" si="186"/>
        <v>0</v>
      </c>
      <c r="R188" s="70">
        <f t="shared" si="186"/>
        <v>0</v>
      </c>
      <c r="S188" s="70">
        <f t="shared" si="186"/>
        <v>0</v>
      </c>
      <c r="T188" s="70">
        <f t="shared" si="186"/>
        <v>0</v>
      </c>
      <c r="U188" s="70">
        <f t="shared" si="186"/>
        <v>0</v>
      </c>
      <c r="V188" s="70">
        <f t="shared" si="186"/>
        <v>0</v>
      </c>
      <c r="W188" s="70">
        <f t="shared" si="186"/>
        <v>0</v>
      </c>
      <c r="X188" s="70">
        <f t="shared" si="186"/>
        <v>0</v>
      </c>
      <c r="Y188" s="70">
        <f t="shared" si="186"/>
        <v>0</v>
      </c>
      <c r="Z188" s="70">
        <f t="shared" si="186"/>
        <v>0</v>
      </c>
      <c r="AB188" s="71"/>
    </row>
    <row r="189" spans="2:28" ht="29.25" hidden="1" customHeight="1">
      <c r="B189" s="3"/>
      <c r="C189" s="298"/>
      <c r="D189" s="299"/>
      <c r="E189" s="300"/>
      <c r="F189" s="301"/>
      <c r="G189" s="300"/>
      <c r="H189" s="300"/>
      <c r="I189" s="72" t="s">
        <v>44</v>
      </c>
      <c r="J189" s="72" t="str">
        <f t="shared" si="171"/>
        <v xml:space="preserve"> </v>
      </c>
      <c r="K189" s="72" t="str">
        <f t="shared" si="179"/>
        <v xml:space="preserve"> </v>
      </c>
      <c r="L189" s="72" t="str">
        <f t="shared" si="179"/>
        <v xml:space="preserve"> </v>
      </c>
      <c r="M189" s="72" t="str">
        <f t="shared" ref="M189:Z189" si="187">L189</f>
        <v xml:space="preserve"> </v>
      </c>
      <c r="N189" s="72" t="str">
        <f t="shared" si="187"/>
        <v xml:space="preserve"> </v>
      </c>
      <c r="O189" s="72" t="str">
        <f t="shared" si="187"/>
        <v xml:space="preserve"> </v>
      </c>
      <c r="P189" s="72" t="str">
        <f t="shared" si="170"/>
        <v xml:space="preserve"> </v>
      </c>
      <c r="Q189" s="72" t="str">
        <f t="shared" si="187"/>
        <v xml:space="preserve"> </v>
      </c>
      <c r="R189" s="72" t="str">
        <f t="shared" si="187"/>
        <v xml:space="preserve"> </v>
      </c>
      <c r="S189" s="72" t="str">
        <f t="shared" si="187"/>
        <v xml:space="preserve"> </v>
      </c>
      <c r="T189" s="72" t="str">
        <f t="shared" si="187"/>
        <v xml:space="preserve"> </v>
      </c>
      <c r="U189" s="72" t="str">
        <f t="shared" si="187"/>
        <v xml:space="preserve"> </v>
      </c>
      <c r="V189" s="72" t="str">
        <f t="shared" si="187"/>
        <v xml:space="preserve"> </v>
      </c>
      <c r="W189" s="72" t="str">
        <f t="shared" si="187"/>
        <v xml:space="preserve"> </v>
      </c>
      <c r="X189" s="72" t="str">
        <f t="shared" si="187"/>
        <v xml:space="preserve"> </v>
      </c>
      <c r="Y189" s="72" t="str">
        <f t="shared" si="187"/>
        <v xml:space="preserve"> </v>
      </c>
      <c r="Z189" s="72" t="str">
        <f t="shared" si="187"/>
        <v xml:space="preserve"> </v>
      </c>
      <c r="AB189" s="71"/>
    </row>
    <row r="190" spans="2:28" ht="29.25" hidden="1" customHeight="1">
      <c r="B190" s="3"/>
      <c r="C190" s="298" t="s">
        <v>216</v>
      </c>
      <c r="D190" s="299"/>
      <c r="E190" s="300"/>
      <c r="F190" s="301"/>
      <c r="G190" s="300"/>
      <c r="H190" s="300"/>
      <c r="I190" s="70">
        <v>0</v>
      </c>
      <c r="J190" s="70">
        <f t="shared" si="171"/>
        <v>0</v>
      </c>
      <c r="K190" s="70">
        <f t="shared" si="179"/>
        <v>0</v>
      </c>
      <c r="L190" s="70">
        <f t="shared" si="179"/>
        <v>0</v>
      </c>
      <c r="M190" s="70">
        <f t="shared" ref="M190:Z190" si="188">L190</f>
        <v>0</v>
      </c>
      <c r="N190" s="70">
        <f t="shared" si="188"/>
        <v>0</v>
      </c>
      <c r="O190" s="70">
        <f t="shared" si="188"/>
        <v>0</v>
      </c>
      <c r="P190" s="70">
        <f t="shared" si="170"/>
        <v>0</v>
      </c>
      <c r="Q190" s="70">
        <f t="shared" si="188"/>
        <v>0</v>
      </c>
      <c r="R190" s="70">
        <f t="shared" si="188"/>
        <v>0</v>
      </c>
      <c r="S190" s="70">
        <f t="shared" si="188"/>
        <v>0</v>
      </c>
      <c r="T190" s="70">
        <f t="shared" si="188"/>
        <v>0</v>
      </c>
      <c r="U190" s="70">
        <f t="shared" si="188"/>
        <v>0</v>
      </c>
      <c r="V190" s="70">
        <f t="shared" si="188"/>
        <v>0</v>
      </c>
      <c r="W190" s="70">
        <f t="shared" si="188"/>
        <v>0</v>
      </c>
      <c r="X190" s="70">
        <f t="shared" si="188"/>
        <v>0</v>
      </c>
      <c r="Y190" s="70">
        <f t="shared" si="188"/>
        <v>0</v>
      </c>
      <c r="Z190" s="70">
        <f t="shared" si="188"/>
        <v>0</v>
      </c>
      <c r="AB190" s="71"/>
    </row>
    <row r="191" spans="2:28" ht="29.25" hidden="1" customHeight="1">
      <c r="B191" s="3"/>
      <c r="C191" s="298"/>
      <c r="D191" s="299"/>
      <c r="E191" s="300"/>
      <c r="F191" s="301"/>
      <c r="G191" s="300"/>
      <c r="H191" s="300"/>
      <c r="I191" s="72" t="s">
        <v>44</v>
      </c>
      <c r="J191" s="72" t="str">
        <f t="shared" si="171"/>
        <v xml:space="preserve"> </v>
      </c>
      <c r="K191" s="72" t="str">
        <f t="shared" si="179"/>
        <v xml:space="preserve"> </v>
      </c>
      <c r="L191" s="72" t="str">
        <f t="shared" si="179"/>
        <v xml:space="preserve"> </v>
      </c>
      <c r="M191" s="72" t="str">
        <f t="shared" ref="M191:Z191" si="189">L191</f>
        <v xml:space="preserve"> </v>
      </c>
      <c r="N191" s="72" t="str">
        <f t="shared" si="189"/>
        <v xml:space="preserve"> </v>
      </c>
      <c r="O191" s="72" t="str">
        <f t="shared" si="189"/>
        <v xml:space="preserve"> </v>
      </c>
      <c r="P191" s="72" t="str">
        <f t="shared" si="170"/>
        <v xml:space="preserve"> </v>
      </c>
      <c r="Q191" s="72" t="str">
        <f t="shared" si="189"/>
        <v xml:space="preserve"> </v>
      </c>
      <c r="R191" s="72" t="str">
        <f t="shared" si="189"/>
        <v xml:space="preserve"> </v>
      </c>
      <c r="S191" s="72" t="str">
        <f t="shared" si="189"/>
        <v xml:space="preserve"> </v>
      </c>
      <c r="T191" s="72" t="str">
        <f t="shared" si="189"/>
        <v xml:space="preserve"> </v>
      </c>
      <c r="U191" s="72" t="str">
        <f t="shared" si="189"/>
        <v xml:space="preserve"> </v>
      </c>
      <c r="V191" s="72" t="str">
        <f t="shared" si="189"/>
        <v xml:space="preserve"> </v>
      </c>
      <c r="W191" s="72" t="str">
        <f t="shared" si="189"/>
        <v xml:space="preserve"> </v>
      </c>
      <c r="X191" s="72" t="str">
        <f t="shared" si="189"/>
        <v xml:space="preserve"> </v>
      </c>
      <c r="Y191" s="72" t="str">
        <f t="shared" si="189"/>
        <v xml:space="preserve"> </v>
      </c>
      <c r="Z191" s="72" t="str">
        <f t="shared" si="189"/>
        <v xml:space="preserve"> </v>
      </c>
      <c r="AB191" s="71"/>
    </row>
    <row r="192" spans="2:28" ht="29.25" hidden="1" customHeight="1">
      <c r="B192" s="3"/>
      <c r="C192" s="298" t="s">
        <v>217</v>
      </c>
      <c r="D192" s="299"/>
      <c r="E192" s="300"/>
      <c r="F192" s="301"/>
      <c r="G192" s="300"/>
      <c r="H192" s="300"/>
      <c r="I192" s="70">
        <v>0</v>
      </c>
      <c r="J192" s="70">
        <f t="shared" si="171"/>
        <v>0</v>
      </c>
      <c r="K192" s="70">
        <f t="shared" si="179"/>
        <v>0</v>
      </c>
      <c r="L192" s="70">
        <f t="shared" si="179"/>
        <v>0</v>
      </c>
      <c r="M192" s="70">
        <f t="shared" ref="M192:Z192" si="190">L192</f>
        <v>0</v>
      </c>
      <c r="N192" s="70">
        <f t="shared" si="190"/>
        <v>0</v>
      </c>
      <c r="O192" s="70">
        <f t="shared" si="190"/>
        <v>0</v>
      </c>
      <c r="P192" s="70">
        <f t="shared" si="170"/>
        <v>0</v>
      </c>
      <c r="Q192" s="70">
        <f t="shared" si="190"/>
        <v>0</v>
      </c>
      <c r="R192" s="70">
        <f t="shared" si="190"/>
        <v>0</v>
      </c>
      <c r="S192" s="70">
        <f t="shared" si="190"/>
        <v>0</v>
      </c>
      <c r="T192" s="70">
        <f t="shared" si="190"/>
        <v>0</v>
      </c>
      <c r="U192" s="70">
        <f t="shared" si="190"/>
        <v>0</v>
      </c>
      <c r="V192" s="70">
        <f t="shared" si="190"/>
        <v>0</v>
      </c>
      <c r="W192" s="70">
        <f t="shared" si="190"/>
        <v>0</v>
      </c>
      <c r="X192" s="70">
        <f t="shared" si="190"/>
        <v>0</v>
      </c>
      <c r="Y192" s="70">
        <f t="shared" si="190"/>
        <v>0</v>
      </c>
      <c r="Z192" s="70">
        <f t="shared" si="190"/>
        <v>0</v>
      </c>
      <c r="AB192" s="71"/>
    </row>
    <row r="193" spans="2:28" ht="29.25" hidden="1" customHeight="1">
      <c r="B193" s="3"/>
      <c r="C193" s="298"/>
      <c r="D193" s="299"/>
      <c r="E193" s="300"/>
      <c r="F193" s="301"/>
      <c r="G193" s="300"/>
      <c r="H193" s="300"/>
      <c r="I193" s="72" t="s">
        <v>44</v>
      </c>
      <c r="J193" s="72" t="str">
        <f t="shared" si="171"/>
        <v xml:space="preserve"> </v>
      </c>
      <c r="K193" s="72" t="str">
        <f t="shared" si="179"/>
        <v xml:space="preserve"> </v>
      </c>
      <c r="L193" s="72" t="str">
        <f t="shared" si="179"/>
        <v xml:space="preserve"> </v>
      </c>
      <c r="M193" s="72" t="str">
        <f t="shared" ref="M193:Z193" si="191">L193</f>
        <v xml:space="preserve"> </v>
      </c>
      <c r="N193" s="72" t="str">
        <f t="shared" si="191"/>
        <v xml:space="preserve"> </v>
      </c>
      <c r="O193" s="72" t="str">
        <f t="shared" si="191"/>
        <v xml:space="preserve"> </v>
      </c>
      <c r="P193" s="72" t="str">
        <f t="shared" si="170"/>
        <v xml:space="preserve"> </v>
      </c>
      <c r="Q193" s="72" t="str">
        <f t="shared" si="191"/>
        <v xml:space="preserve"> </v>
      </c>
      <c r="R193" s="72" t="str">
        <f t="shared" si="191"/>
        <v xml:space="preserve"> </v>
      </c>
      <c r="S193" s="72" t="str">
        <f t="shared" si="191"/>
        <v xml:space="preserve"> </v>
      </c>
      <c r="T193" s="72" t="str">
        <f t="shared" si="191"/>
        <v xml:space="preserve"> </v>
      </c>
      <c r="U193" s="72" t="str">
        <f t="shared" si="191"/>
        <v xml:space="preserve"> </v>
      </c>
      <c r="V193" s="72" t="str">
        <f t="shared" si="191"/>
        <v xml:space="preserve"> </v>
      </c>
      <c r="W193" s="72" t="str">
        <f t="shared" si="191"/>
        <v xml:space="preserve"> </v>
      </c>
      <c r="X193" s="72" t="str">
        <f t="shared" si="191"/>
        <v xml:space="preserve"> </v>
      </c>
      <c r="Y193" s="72" t="str">
        <f t="shared" si="191"/>
        <v xml:space="preserve"> </v>
      </c>
      <c r="Z193" s="72" t="str">
        <f t="shared" si="191"/>
        <v xml:space="preserve"> </v>
      </c>
      <c r="AB193" s="71"/>
    </row>
    <row r="194" spans="2:28" ht="29.25" hidden="1" customHeight="1">
      <c r="B194" s="3"/>
      <c r="C194" s="298" t="s">
        <v>218</v>
      </c>
      <c r="D194" s="299"/>
      <c r="E194" s="300"/>
      <c r="F194" s="301"/>
      <c r="G194" s="300"/>
      <c r="H194" s="300"/>
      <c r="I194" s="70">
        <v>0</v>
      </c>
      <c r="J194" s="70">
        <f t="shared" si="171"/>
        <v>0</v>
      </c>
      <c r="K194" s="70">
        <f t="shared" si="179"/>
        <v>0</v>
      </c>
      <c r="L194" s="70">
        <f t="shared" si="179"/>
        <v>0</v>
      </c>
      <c r="M194" s="70">
        <f t="shared" ref="M194:Z194" si="192">L194</f>
        <v>0</v>
      </c>
      <c r="N194" s="70">
        <f t="shared" si="192"/>
        <v>0</v>
      </c>
      <c r="O194" s="70">
        <f t="shared" si="192"/>
        <v>0</v>
      </c>
      <c r="P194" s="70">
        <f t="shared" si="170"/>
        <v>0</v>
      </c>
      <c r="Q194" s="70">
        <f t="shared" si="192"/>
        <v>0</v>
      </c>
      <c r="R194" s="70">
        <f t="shared" si="192"/>
        <v>0</v>
      </c>
      <c r="S194" s="70">
        <f t="shared" si="192"/>
        <v>0</v>
      </c>
      <c r="T194" s="70">
        <f t="shared" si="192"/>
        <v>0</v>
      </c>
      <c r="U194" s="70">
        <f t="shared" si="192"/>
        <v>0</v>
      </c>
      <c r="V194" s="70">
        <f t="shared" si="192"/>
        <v>0</v>
      </c>
      <c r="W194" s="70">
        <f t="shared" si="192"/>
        <v>0</v>
      </c>
      <c r="X194" s="70">
        <f t="shared" si="192"/>
        <v>0</v>
      </c>
      <c r="Y194" s="70">
        <f t="shared" si="192"/>
        <v>0</v>
      </c>
      <c r="Z194" s="70">
        <f t="shared" si="192"/>
        <v>0</v>
      </c>
      <c r="AB194" s="71"/>
    </row>
    <row r="195" spans="2:28" ht="29.25" hidden="1" customHeight="1">
      <c r="B195" s="3"/>
      <c r="C195" s="298"/>
      <c r="D195" s="299"/>
      <c r="E195" s="300"/>
      <c r="F195" s="301"/>
      <c r="G195" s="300"/>
      <c r="H195" s="300"/>
      <c r="I195" s="72" t="s">
        <v>44</v>
      </c>
      <c r="J195" s="72" t="str">
        <f t="shared" si="171"/>
        <v xml:space="preserve"> </v>
      </c>
      <c r="K195" s="72" t="str">
        <f t="shared" si="179"/>
        <v xml:space="preserve"> </v>
      </c>
      <c r="L195" s="72" t="str">
        <f t="shared" si="179"/>
        <v xml:space="preserve"> </v>
      </c>
      <c r="M195" s="72" t="str">
        <f t="shared" ref="M195:Z195" si="193">L195</f>
        <v xml:space="preserve"> </v>
      </c>
      <c r="N195" s="72" t="str">
        <f t="shared" si="193"/>
        <v xml:space="preserve"> </v>
      </c>
      <c r="O195" s="72" t="str">
        <f t="shared" si="193"/>
        <v xml:space="preserve"> </v>
      </c>
      <c r="P195" s="72" t="str">
        <f t="shared" si="170"/>
        <v xml:space="preserve"> </v>
      </c>
      <c r="Q195" s="72" t="str">
        <f t="shared" si="193"/>
        <v xml:space="preserve"> </v>
      </c>
      <c r="R195" s="72" t="str">
        <f t="shared" si="193"/>
        <v xml:space="preserve"> </v>
      </c>
      <c r="S195" s="72" t="str">
        <f t="shared" si="193"/>
        <v xml:space="preserve"> </v>
      </c>
      <c r="T195" s="72" t="str">
        <f t="shared" si="193"/>
        <v xml:space="preserve"> </v>
      </c>
      <c r="U195" s="72" t="str">
        <f t="shared" si="193"/>
        <v xml:space="preserve"> </v>
      </c>
      <c r="V195" s="72" t="str">
        <f t="shared" si="193"/>
        <v xml:space="preserve"> </v>
      </c>
      <c r="W195" s="72" t="str">
        <f t="shared" si="193"/>
        <v xml:space="preserve"> </v>
      </c>
      <c r="X195" s="72" t="str">
        <f t="shared" si="193"/>
        <v xml:space="preserve"> </v>
      </c>
      <c r="Y195" s="72" t="str">
        <f t="shared" si="193"/>
        <v xml:space="preserve"> </v>
      </c>
      <c r="Z195" s="72" t="str">
        <f t="shared" si="193"/>
        <v xml:space="preserve"> </v>
      </c>
      <c r="AB195" s="71"/>
    </row>
    <row r="196" spans="2:28" ht="29.25" hidden="1" customHeight="1">
      <c r="B196" s="3"/>
      <c r="C196" s="298" t="s">
        <v>219</v>
      </c>
      <c r="D196" s="299"/>
      <c r="E196" s="300"/>
      <c r="F196" s="301"/>
      <c r="G196" s="300"/>
      <c r="H196" s="300"/>
      <c r="I196" s="70">
        <v>0</v>
      </c>
      <c r="J196" s="70">
        <f t="shared" si="171"/>
        <v>0</v>
      </c>
      <c r="K196" s="70">
        <f t="shared" si="179"/>
        <v>0</v>
      </c>
      <c r="L196" s="70">
        <f t="shared" si="179"/>
        <v>0</v>
      </c>
      <c r="M196" s="70">
        <f t="shared" ref="M196:Z196" si="194">L196</f>
        <v>0</v>
      </c>
      <c r="N196" s="70">
        <f t="shared" si="194"/>
        <v>0</v>
      </c>
      <c r="O196" s="70">
        <f t="shared" si="194"/>
        <v>0</v>
      </c>
      <c r="P196" s="70">
        <f t="shared" si="170"/>
        <v>0</v>
      </c>
      <c r="Q196" s="70">
        <f t="shared" si="194"/>
        <v>0</v>
      </c>
      <c r="R196" s="70">
        <f t="shared" si="194"/>
        <v>0</v>
      </c>
      <c r="S196" s="70">
        <f t="shared" si="194"/>
        <v>0</v>
      </c>
      <c r="T196" s="70">
        <f t="shared" si="194"/>
        <v>0</v>
      </c>
      <c r="U196" s="70">
        <f t="shared" si="194"/>
        <v>0</v>
      </c>
      <c r="V196" s="70">
        <f t="shared" si="194"/>
        <v>0</v>
      </c>
      <c r="W196" s="70">
        <f t="shared" si="194"/>
        <v>0</v>
      </c>
      <c r="X196" s="70">
        <f t="shared" si="194"/>
        <v>0</v>
      </c>
      <c r="Y196" s="70">
        <f t="shared" si="194"/>
        <v>0</v>
      </c>
      <c r="Z196" s="70">
        <f t="shared" si="194"/>
        <v>0</v>
      </c>
      <c r="AB196" s="71"/>
    </row>
    <row r="197" spans="2:28" ht="29.25" hidden="1" customHeight="1">
      <c r="B197" s="3"/>
      <c r="C197" s="298"/>
      <c r="D197" s="299"/>
      <c r="E197" s="300"/>
      <c r="F197" s="301"/>
      <c r="G197" s="300"/>
      <c r="H197" s="300"/>
      <c r="I197" s="72" t="s">
        <v>44</v>
      </c>
      <c r="J197" s="72" t="str">
        <f t="shared" si="171"/>
        <v xml:space="preserve"> </v>
      </c>
      <c r="K197" s="72" t="str">
        <f t="shared" si="179"/>
        <v xml:space="preserve"> </v>
      </c>
      <c r="L197" s="72" t="str">
        <f t="shared" si="179"/>
        <v xml:space="preserve"> </v>
      </c>
      <c r="M197" s="72" t="str">
        <f t="shared" ref="M197:Z197" si="195">L197</f>
        <v xml:space="preserve"> </v>
      </c>
      <c r="N197" s="72" t="str">
        <f t="shared" si="195"/>
        <v xml:space="preserve"> </v>
      </c>
      <c r="O197" s="72" t="str">
        <f t="shared" si="195"/>
        <v xml:space="preserve"> </v>
      </c>
      <c r="P197" s="72" t="str">
        <f t="shared" si="170"/>
        <v xml:space="preserve"> </v>
      </c>
      <c r="Q197" s="72" t="str">
        <f t="shared" si="195"/>
        <v xml:space="preserve"> </v>
      </c>
      <c r="R197" s="72" t="str">
        <f t="shared" si="195"/>
        <v xml:space="preserve"> </v>
      </c>
      <c r="S197" s="72" t="str">
        <f t="shared" si="195"/>
        <v xml:space="preserve"> </v>
      </c>
      <c r="T197" s="72" t="str">
        <f t="shared" si="195"/>
        <v xml:space="preserve"> </v>
      </c>
      <c r="U197" s="72" t="str">
        <f t="shared" si="195"/>
        <v xml:space="preserve"> </v>
      </c>
      <c r="V197" s="72" t="str">
        <f t="shared" si="195"/>
        <v xml:space="preserve"> </v>
      </c>
      <c r="W197" s="72" t="str">
        <f t="shared" si="195"/>
        <v xml:space="preserve"> </v>
      </c>
      <c r="X197" s="72" t="str">
        <f t="shared" si="195"/>
        <v xml:space="preserve"> </v>
      </c>
      <c r="Y197" s="72" t="str">
        <f t="shared" si="195"/>
        <v xml:space="preserve"> </v>
      </c>
      <c r="Z197" s="72" t="str">
        <f t="shared" si="195"/>
        <v xml:space="preserve"> </v>
      </c>
      <c r="AB197" s="71"/>
    </row>
    <row r="198" spans="2:28" ht="29.25" hidden="1" customHeight="1">
      <c r="B198" s="3"/>
      <c r="C198" s="298" t="s">
        <v>220</v>
      </c>
      <c r="D198" s="299"/>
      <c r="E198" s="300"/>
      <c r="F198" s="301"/>
      <c r="G198" s="300"/>
      <c r="H198" s="300"/>
      <c r="I198" s="70">
        <v>0</v>
      </c>
      <c r="J198" s="70">
        <f t="shared" si="171"/>
        <v>0</v>
      </c>
      <c r="K198" s="70">
        <f t="shared" si="179"/>
        <v>0</v>
      </c>
      <c r="L198" s="70">
        <f t="shared" si="179"/>
        <v>0</v>
      </c>
      <c r="M198" s="70">
        <f t="shared" ref="M198:Z198" si="196">L198</f>
        <v>0</v>
      </c>
      <c r="N198" s="70">
        <f t="shared" si="196"/>
        <v>0</v>
      </c>
      <c r="O198" s="70">
        <f t="shared" si="196"/>
        <v>0</v>
      </c>
      <c r="P198" s="70">
        <f t="shared" si="170"/>
        <v>0</v>
      </c>
      <c r="Q198" s="70">
        <f t="shared" si="196"/>
        <v>0</v>
      </c>
      <c r="R198" s="70">
        <f t="shared" si="196"/>
        <v>0</v>
      </c>
      <c r="S198" s="70">
        <f t="shared" si="196"/>
        <v>0</v>
      </c>
      <c r="T198" s="70">
        <f t="shared" si="196"/>
        <v>0</v>
      </c>
      <c r="U198" s="70">
        <f t="shared" si="196"/>
        <v>0</v>
      </c>
      <c r="V198" s="70">
        <f t="shared" si="196"/>
        <v>0</v>
      </c>
      <c r="W198" s="70">
        <f t="shared" si="196"/>
        <v>0</v>
      </c>
      <c r="X198" s="70">
        <f t="shared" si="196"/>
        <v>0</v>
      </c>
      <c r="Y198" s="70">
        <f t="shared" si="196"/>
        <v>0</v>
      </c>
      <c r="Z198" s="70">
        <f t="shared" si="196"/>
        <v>0</v>
      </c>
      <c r="AB198" s="71"/>
    </row>
    <row r="199" spans="2:28" ht="29.25" hidden="1" customHeight="1">
      <c r="B199" s="3"/>
      <c r="C199" s="298"/>
      <c r="D199" s="299"/>
      <c r="E199" s="300"/>
      <c r="F199" s="301"/>
      <c r="G199" s="300"/>
      <c r="H199" s="300"/>
      <c r="I199" s="72" t="s">
        <v>44</v>
      </c>
      <c r="J199" s="72" t="str">
        <f t="shared" si="171"/>
        <v xml:space="preserve"> </v>
      </c>
      <c r="K199" s="72" t="str">
        <f t="shared" si="179"/>
        <v xml:space="preserve"> </v>
      </c>
      <c r="L199" s="72" t="str">
        <f t="shared" si="179"/>
        <v xml:space="preserve"> </v>
      </c>
      <c r="M199" s="72" t="str">
        <f t="shared" ref="M199:Z199" si="197">L199</f>
        <v xml:space="preserve"> </v>
      </c>
      <c r="N199" s="72" t="str">
        <f t="shared" si="197"/>
        <v xml:space="preserve"> </v>
      </c>
      <c r="O199" s="72" t="str">
        <f t="shared" si="197"/>
        <v xml:space="preserve"> </v>
      </c>
      <c r="P199" s="72" t="str">
        <f t="shared" si="170"/>
        <v xml:space="preserve"> </v>
      </c>
      <c r="Q199" s="72" t="str">
        <f t="shared" si="197"/>
        <v xml:space="preserve"> </v>
      </c>
      <c r="R199" s="72" t="str">
        <f t="shared" si="197"/>
        <v xml:space="preserve"> </v>
      </c>
      <c r="S199" s="72" t="str">
        <f t="shared" si="197"/>
        <v xml:space="preserve"> </v>
      </c>
      <c r="T199" s="72" t="str">
        <f t="shared" si="197"/>
        <v xml:space="preserve"> </v>
      </c>
      <c r="U199" s="72" t="str">
        <f t="shared" si="197"/>
        <v xml:space="preserve"> </v>
      </c>
      <c r="V199" s="72" t="str">
        <f t="shared" si="197"/>
        <v xml:space="preserve"> </v>
      </c>
      <c r="W199" s="72" t="str">
        <f t="shared" si="197"/>
        <v xml:space="preserve"> </v>
      </c>
      <c r="X199" s="72" t="str">
        <f t="shared" si="197"/>
        <v xml:space="preserve"> </v>
      </c>
      <c r="Y199" s="72" t="str">
        <f t="shared" si="197"/>
        <v xml:space="preserve"> </v>
      </c>
      <c r="Z199" s="72" t="str">
        <f t="shared" si="197"/>
        <v xml:space="preserve"> </v>
      </c>
      <c r="AB199" s="71"/>
    </row>
    <row r="200" spans="2:28" ht="29.25" hidden="1" customHeight="1">
      <c r="B200" s="3"/>
      <c r="C200" s="298" t="s">
        <v>221</v>
      </c>
      <c r="D200" s="299"/>
      <c r="E200" s="300"/>
      <c r="F200" s="301"/>
      <c r="G200" s="300"/>
      <c r="H200" s="300"/>
      <c r="I200" s="70">
        <v>0</v>
      </c>
      <c r="J200" s="70">
        <f t="shared" si="171"/>
        <v>0</v>
      </c>
      <c r="K200" s="70">
        <f t="shared" si="179"/>
        <v>0</v>
      </c>
      <c r="L200" s="70">
        <f t="shared" si="179"/>
        <v>0</v>
      </c>
      <c r="M200" s="70">
        <f t="shared" ref="M200:Z200" si="198">L200</f>
        <v>0</v>
      </c>
      <c r="N200" s="70">
        <f t="shared" si="198"/>
        <v>0</v>
      </c>
      <c r="O200" s="70">
        <f t="shared" si="198"/>
        <v>0</v>
      </c>
      <c r="P200" s="70">
        <f t="shared" si="170"/>
        <v>0</v>
      </c>
      <c r="Q200" s="70">
        <f t="shared" si="198"/>
        <v>0</v>
      </c>
      <c r="R200" s="70">
        <f t="shared" si="198"/>
        <v>0</v>
      </c>
      <c r="S200" s="70">
        <f t="shared" si="198"/>
        <v>0</v>
      </c>
      <c r="T200" s="70">
        <f t="shared" si="198"/>
        <v>0</v>
      </c>
      <c r="U200" s="70">
        <f t="shared" si="198"/>
        <v>0</v>
      </c>
      <c r="V200" s="70">
        <f t="shared" si="198"/>
        <v>0</v>
      </c>
      <c r="W200" s="70">
        <f t="shared" si="198"/>
        <v>0</v>
      </c>
      <c r="X200" s="70">
        <f t="shared" si="198"/>
        <v>0</v>
      </c>
      <c r="Y200" s="70">
        <f t="shared" si="198"/>
        <v>0</v>
      </c>
      <c r="Z200" s="70">
        <f t="shared" si="198"/>
        <v>0</v>
      </c>
      <c r="AB200" s="71"/>
    </row>
    <row r="201" spans="2:28" ht="29.25" hidden="1" customHeight="1">
      <c r="B201" s="3"/>
      <c r="C201" s="298"/>
      <c r="D201" s="299"/>
      <c r="E201" s="300"/>
      <c r="F201" s="301"/>
      <c r="G201" s="300"/>
      <c r="H201" s="300"/>
      <c r="I201" s="72" t="s">
        <v>44</v>
      </c>
      <c r="J201" s="72" t="str">
        <f t="shared" si="171"/>
        <v xml:space="preserve"> </v>
      </c>
      <c r="K201" s="72" t="str">
        <f t="shared" si="179"/>
        <v xml:space="preserve"> </v>
      </c>
      <c r="L201" s="72" t="str">
        <f t="shared" si="179"/>
        <v xml:space="preserve"> </v>
      </c>
      <c r="M201" s="72" t="str">
        <f t="shared" ref="M201:Z201" si="199">L201</f>
        <v xml:space="preserve"> </v>
      </c>
      <c r="N201" s="72" t="str">
        <f t="shared" si="199"/>
        <v xml:space="preserve"> </v>
      </c>
      <c r="O201" s="72" t="str">
        <f t="shared" si="199"/>
        <v xml:space="preserve"> </v>
      </c>
      <c r="P201" s="72" t="str">
        <f t="shared" si="170"/>
        <v xml:space="preserve"> </v>
      </c>
      <c r="Q201" s="72" t="str">
        <f t="shared" si="199"/>
        <v xml:space="preserve"> </v>
      </c>
      <c r="R201" s="72" t="str">
        <f t="shared" si="199"/>
        <v xml:space="preserve"> </v>
      </c>
      <c r="S201" s="72" t="str">
        <f t="shared" si="199"/>
        <v xml:space="preserve"> </v>
      </c>
      <c r="T201" s="72" t="str">
        <f t="shared" si="199"/>
        <v xml:space="preserve"> </v>
      </c>
      <c r="U201" s="72" t="str">
        <f t="shared" si="199"/>
        <v xml:space="preserve"> </v>
      </c>
      <c r="V201" s="72" t="str">
        <f t="shared" si="199"/>
        <v xml:space="preserve"> </v>
      </c>
      <c r="W201" s="72" t="str">
        <f t="shared" si="199"/>
        <v xml:space="preserve"> </v>
      </c>
      <c r="X201" s="72" t="str">
        <f t="shared" si="199"/>
        <v xml:space="preserve"> </v>
      </c>
      <c r="Y201" s="72" t="str">
        <f t="shared" si="199"/>
        <v xml:space="preserve"> </v>
      </c>
      <c r="Z201" s="72" t="str">
        <f t="shared" si="199"/>
        <v xml:space="preserve"> </v>
      </c>
      <c r="AB201" s="71"/>
    </row>
    <row r="202" spans="2:28" ht="29.25" hidden="1" customHeight="1">
      <c r="B202" s="3"/>
      <c r="C202" s="298" t="s">
        <v>222</v>
      </c>
      <c r="D202" s="299"/>
      <c r="E202" s="300"/>
      <c r="F202" s="301"/>
      <c r="G202" s="300"/>
      <c r="H202" s="300"/>
      <c r="I202" s="70">
        <v>0</v>
      </c>
      <c r="J202" s="70">
        <f t="shared" si="171"/>
        <v>0</v>
      </c>
      <c r="K202" s="70">
        <f t="shared" si="179"/>
        <v>0</v>
      </c>
      <c r="L202" s="70">
        <f t="shared" si="179"/>
        <v>0</v>
      </c>
      <c r="M202" s="70">
        <f t="shared" ref="M202:Z202" si="200">L202</f>
        <v>0</v>
      </c>
      <c r="N202" s="70">
        <f t="shared" si="200"/>
        <v>0</v>
      </c>
      <c r="O202" s="70">
        <f t="shared" si="200"/>
        <v>0</v>
      </c>
      <c r="P202" s="70">
        <f t="shared" si="170"/>
        <v>0</v>
      </c>
      <c r="Q202" s="70">
        <f t="shared" si="200"/>
        <v>0</v>
      </c>
      <c r="R202" s="70">
        <f t="shared" si="200"/>
        <v>0</v>
      </c>
      <c r="S202" s="70">
        <f t="shared" si="200"/>
        <v>0</v>
      </c>
      <c r="T202" s="70">
        <f t="shared" si="200"/>
        <v>0</v>
      </c>
      <c r="U202" s="70">
        <f t="shared" si="200"/>
        <v>0</v>
      </c>
      <c r="V202" s="70">
        <f t="shared" si="200"/>
        <v>0</v>
      </c>
      <c r="W202" s="70">
        <f t="shared" si="200"/>
        <v>0</v>
      </c>
      <c r="X202" s="70">
        <f t="shared" si="200"/>
        <v>0</v>
      </c>
      <c r="Y202" s="70">
        <f t="shared" si="200"/>
        <v>0</v>
      </c>
      <c r="Z202" s="70">
        <f t="shared" si="200"/>
        <v>0</v>
      </c>
      <c r="AB202" s="71"/>
    </row>
    <row r="203" spans="2:28" ht="29.25" hidden="1" customHeight="1">
      <c r="B203" s="3"/>
      <c r="C203" s="298"/>
      <c r="D203" s="299"/>
      <c r="E203" s="300"/>
      <c r="F203" s="301"/>
      <c r="G203" s="300"/>
      <c r="H203" s="300"/>
      <c r="I203" s="72" t="s">
        <v>44</v>
      </c>
      <c r="J203" s="72" t="str">
        <f t="shared" si="171"/>
        <v xml:space="preserve"> </v>
      </c>
      <c r="K203" s="72" t="str">
        <f t="shared" si="179"/>
        <v xml:space="preserve"> </v>
      </c>
      <c r="L203" s="72" t="str">
        <f t="shared" si="179"/>
        <v xml:space="preserve"> </v>
      </c>
      <c r="M203" s="72" t="str">
        <f t="shared" ref="M203:Z203" si="201">L203</f>
        <v xml:space="preserve"> </v>
      </c>
      <c r="N203" s="72" t="str">
        <f t="shared" si="201"/>
        <v xml:space="preserve"> </v>
      </c>
      <c r="O203" s="72" t="str">
        <f t="shared" si="201"/>
        <v xml:space="preserve"> </v>
      </c>
      <c r="P203" s="72" t="str">
        <f t="shared" si="170"/>
        <v xml:space="preserve"> </v>
      </c>
      <c r="Q203" s="72" t="str">
        <f t="shared" si="201"/>
        <v xml:space="preserve"> </v>
      </c>
      <c r="R203" s="72" t="str">
        <f t="shared" si="201"/>
        <v xml:space="preserve"> </v>
      </c>
      <c r="S203" s="72" t="str">
        <f t="shared" si="201"/>
        <v xml:space="preserve"> </v>
      </c>
      <c r="T203" s="72" t="str">
        <f t="shared" si="201"/>
        <v xml:space="preserve"> </v>
      </c>
      <c r="U203" s="72" t="str">
        <f t="shared" si="201"/>
        <v xml:space="preserve"> </v>
      </c>
      <c r="V203" s="72" t="str">
        <f t="shared" si="201"/>
        <v xml:space="preserve"> </v>
      </c>
      <c r="W203" s="72" t="str">
        <f t="shared" si="201"/>
        <v xml:space="preserve"> </v>
      </c>
      <c r="X203" s="72" t="str">
        <f t="shared" si="201"/>
        <v xml:space="preserve"> </v>
      </c>
      <c r="Y203" s="72" t="str">
        <f t="shared" si="201"/>
        <v xml:space="preserve"> </v>
      </c>
      <c r="Z203" s="72" t="str">
        <f t="shared" si="201"/>
        <v xml:space="preserve"> </v>
      </c>
      <c r="AB203" s="71"/>
    </row>
    <row r="204" spans="2:28" ht="41.25" customHeight="1">
      <c r="B204" s="3"/>
      <c r="C204" s="79"/>
      <c r="D204" s="54"/>
      <c r="E204" s="87"/>
      <c r="F204" s="87"/>
      <c r="G204" s="87"/>
      <c r="H204" s="87"/>
      <c r="I204" s="88"/>
      <c r="J204" s="88"/>
      <c r="K204" s="88"/>
      <c r="L204" s="90"/>
      <c r="M204" s="90"/>
      <c r="N204" s="90"/>
      <c r="O204" s="90"/>
      <c r="P204" s="90"/>
      <c r="Q204" s="90"/>
      <c r="R204" s="90"/>
      <c r="S204" s="90"/>
      <c r="T204" s="90"/>
      <c r="U204" s="90"/>
      <c r="V204" s="90"/>
      <c r="W204" s="90"/>
      <c r="X204" s="90"/>
      <c r="Y204" s="90"/>
      <c r="Z204" s="90"/>
    </row>
    <row r="205" spans="2:28" ht="33.75" customHeight="1">
      <c r="B205" s="3"/>
      <c r="C205" s="56"/>
      <c r="D205" s="80" t="s">
        <v>223</v>
      </c>
      <c r="E205" s="81"/>
      <c r="F205" s="81"/>
      <c r="G205" s="81"/>
      <c r="H205" s="81"/>
      <c r="I205" s="81"/>
      <c r="J205" s="81"/>
      <c r="K205" s="82"/>
      <c r="L205" s="91"/>
      <c r="M205" s="91"/>
      <c r="N205" s="91"/>
      <c r="O205" s="91"/>
      <c r="P205" s="91"/>
      <c r="Q205" s="91"/>
      <c r="R205" s="91"/>
      <c r="S205" s="91"/>
      <c r="T205" s="91"/>
      <c r="U205" s="91"/>
      <c r="V205" s="91"/>
      <c r="W205" s="91"/>
      <c r="X205" s="91"/>
      <c r="Y205" s="91"/>
      <c r="Z205" s="91"/>
    </row>
    <row r="206" spans="2:28" ht="25.5" customHeight="1">
      <c r="B206" s="3"/>
      <c r="C206" s="59"/>
      <c r="D206" s="83" t="s">
        <v>224</v>
      </c>
      <c r="E206" s="84"/>
      <c r="F206" s="84"/>
      <c r="G206" s="84"/>
      <c r="H206" s="84"/>
      <c r="I206" s="84"/>
      <c r="J206" s="84"/>
      <c r="K206" s="85"/>
      <c r="L206" s="61"/>
      <c r="M206" s="61"/>
      <c r="N206" s="61"/>
      <c r="O206" s="61"/>
      <c r="P206" s="61"/>
      <c r="Q206" s="61"/>
      <c r="R206" s="61"/>
      <c r="S206" s="61"/>
      <c r="T206" s="61"/>
      <c r="U206" s="61"/>
      <c r="V206" s="61"/>
      <c r="W206" s="61"/>
      <c r="X206" s="61"/>
      <c r="Y206" s="61"/>
      <c r="Z206" s="61"/>
    </row>
    <row r="207" spans="2:28" ht="38.1" customHeight="1">
      <c r="B207" s="3"/>
      <c r="C207" s="302" t="s">
        <v>33</v>
      </c>
      <c r="D207" s="302" t="s">
        <v>34</v>
      </c>
      <c r="E207" s="302" t="s">
        <v>35</v>
      </c>
      <c r="F207" s="302" t="str">
        <f>F$25</f>
        <v>Status der 
Umsetzung</v>
      </c>
      <c r="G207" s="302" t="s">
        <v>37</v>
      </c>
      <c r="H207" s="302" t="s">
        <v>38</v>
      </c>
      <c r="I207" s="63" t="str">
        <f t="shared" ref="I207:Z207" si="202">I25</f>
        <v/>
      </c>
      <c r="J207" s="63" t="str">
        <f t="shared" si="202"/>
        <v/>
      </c>
      <c r="K207" s="63" t="str">
        <f t="shared" si="202"/>
        <v/>
      </c>
      <c r="L207" s="63" t="str">
        <f t="shared" si="202"/>
        <v/>
      </c>
      <c r="M207" s="63" t="str">
        <f t="shared" si="202"/>
        <v/>
      </c>
      <c r="N207" s="63" t="str">
        <f t="shared" si="202"/>
        <v/>
      </c>
      <c r="O207" s="63" t="str">
        <f t="shared" si="202"/>
        <v>Ziele CO2 &amp; Kompetenzen</v>
      </c>
      <c r="P207" s="63" t="str">
        <f t="shared" si="202"/>
        <v/>
      </c>
      <c r="Q207" s="63" t="str">
        <f t="shared" si="202"/>
        <v/>
      </c>
      <c r="R207" s="63" t="str">
        <f t="shared" si="202"/>
        <v/>
      </c>
      <c r="S207" s="63" t="str">
        <f t="shared" si="202"/>
        <v/>
      </c>
      <c r="T207" s="63" t="str">
        <f t="shared" si="202"/>
        <v/>
      </c>
      <c r="U207" s="63" t="str">
        <f t="shared" si="202"/>
        <v/>
      </c>
      <c r="V207" s="63" t="str">
        <f t="shared" si="202"/>
        <v/>
      </c>
      <c r="W207" s="63" t="str">
        <f t="shared" si="202"/>
        <v/>
      </c>
      <c r="X207" s="63" t="str">
        <f t="shared" si="202"/>
        <v/>
      </c>
      <c r="Y207" s="63" t="str">
        <f t="shared" si="202"/>
        <v/>
      </c>
      <c r="Z207" s="63" t="str">
        <f t="shared" si="202"/>
        <v/>
      </c>
    </row>
    <row r="208" spans="2:28" ht="14.25" customHeight="1">
      <c r="B208" s="3"/>
      <c r="C208" s="302"/>
      <c r="D208" s="302"/>
      <c r="E208" s="302"/>
      <c r="F208" s="302"/>
      <c r="G208" s="302"/>
      <c r="H208" s="302"/>
      <c r="I208" s="64">
        <f>$I$9</f>
        <v>2017</v>
      </c>
      <c r="J208" s="64">
        <f>J$9</f>
        <v>2020</v>
      </c>
      <c r="K208" s="64">
        <f>K$9</f>
        <v>2020</v>
      </c>
      <c r="L208" s="64">
        <f>L$9</f>
        <v>2022</v>
      </c>
      <c r="M208" s="64">
        <f t="shared" ref="M208:Z208" si="203">L208+2</f>
        <v>2024</v>
      </c>
      <c r="N208" s="64">
        <f t="shared" si="203"/>
        <v>2026</v>
      </c>
      <c r="O208" s="64">
        <f t="shared" si="203"/>
        <v>2028</v>
      </c>
      <c r="P208" s="64">
        <f>O208+2</f>
        <v>2030</v>
      </c>
      <c r="Q208" s="64">
        <f t="shared" si="203"/>
        <v>2032</v>
      </c>
      <c r="R208" s="64">
        <f t="shared" si="203"/>
        <v>2034</v>
      </c>
      <c r="S208" s="64">
        <f t="shared" si="203"/>
        <v>2036</v>
      </c>
      <c r="T208" s="64">
        <f t="shared" si="203"/>
        <v>2038</v>
      </c>
      <c r="U208" s="64">
        <f t="shared" si="203"/>
        <v>2040</v>
      </c>
      <c r="V208" s="64">
        <f t="shared" si="203"/>
        <v>2042</v>
      </c>
      <c r="W208" s="64">
        <f t="shared" si="203"/>
        <v>2044</v>
      </c>
      <c r="X208" s="64">
        <f t="shared" si="203"/>
        <v>2046</v>
      </c>
      <c r="Y208" s="64">
        <f t="shared" si="203"/>
        <v>2048</v>
      </c>
      <c r="Z208" s="64">
        <f t="shared" si="203"/>
        <v>2050</v>
      </c>
    </row>
    <row r="209" spans="2:28" ht="24" customHeight="1">
      <c r="B209" s="3"/>
      <c r="C209" s="92" t="s">
        <v>44</v>
      </c>
      <c r="D209" s="67"/>
      <c r="E209" s="67"/>
      <c r="F209" s="67"/>
      <c r="G209" s="67"/>
      <c r="H209" s="78" t="s">
        <v>39</v>
      </c>
      <c r="I209" s="69">
        <f t="shared" ref="I209:Z209" si="204">SUM(I210:I239)</f>
        <v>0</v>
      </c>
      <c r="J209" s="69">
        <f t="shared" si="204"/>
        <v>0</v>
      </c>
      <c r="K209" s="69">
        <f t="shared" si="204"/>
        <v>0</v>
      </c>
      <c r="L209" s="69">
        <f t="shared" si="204"/>
        <v>1000</v>
      </c>
      <c r="M209" s="69">
        <f t="shared" si="204"/>
        <v>4500</v>
      </c>
      <c r="N209" s="69">
        <f t="shared" si="204"/>
        <v>4500</v>
      </c>
      <c r="O209" s="69">
        <f t="shared" si="204"/>
        <v>4500</v>
      </c>
      <c r="P209" s="69">
        <f t="shared" si="204"/>
        <v>4500</v>
      </c>
      <c r="Q209" s="69">
        <f t="shared" si="204"/>
        <v>4500</v>
      </c>
      <c r="R209" s="69">
        <f t="shared" si="204"/>
        <v>4500</v>
      </c>
      <c r="S209" s="69">
        <f t="shared" si="204"/>
        <v>4500</v>
      </c>
      <c r="T209" s="69">
        <f t="shared" si="204"/>
        <v>4500</v>
      </c>
      <c r="U209" s="69">
        <f t="shared" si="204"/>
        <v>4500</v>
      </c>
      <c r="V209" s="69">
        <f t="shared" si="204"/>
        <v>4500</v>
      </c>
      <c r="W209" s="69">
        <f t="shared" si="204"/>
        <v>4500</v>
      </c>
      <c r="X209" s="69">
        <f t="shared" si="204"/>
        <v>4500</v>
      </c>
      <c r="Y209" s="69">
        <f t="shared" si="204"/>
        <v>4500</v>
      </c>
      <c r="Z209" s="69">
        <f t="shared" si="204"/>
        <v>4500</v>
      </c>
    </row>
    <row r="210" spans="2:28" ht="29.25" customHeight="1">
      <c r="B210" s="3"/>
      <c r="C210" s="298" t="s">
        <v>225</v>
      </c>
      <c r="D210" s="299" t="s">
        <v>226</v>
      </c>
      <c r="E210" s="300">
        <v>2022</v>
      </c>
      <c r="F210" s="301" t="s">
        <v>1</v>
      </c>
      <c r="G210" s="300" t="s">
        <v>354</v>
      </c>
      <c r="H210" s="300"/>
      <c r="I210" s="70">
        <v>0</v>
      </c>
      <c r="J210" s="70">
        <f t="shared" ref="J210:K216" si="205">I210</f>
        <v>0</v>
      </c>
      <c r="K210" s="70"/>
      <c r="L210" s="70">
        <v>1000</v>
      </c>
      <c r="M210" s="70">
        <v>2000</v>
      </c>
      <c r="N210" s="70">
        <f t="shared" ref="N210:Z210" si="206">M210</f>
        <v>2000</v>
      </c>
      <c r="O210" s="70">
        <f t="shared" si="206"/>
        <v>2000</v>
      </c>
      <c r="P210" s="70">
        <f t="shared" ref="P210:P239" si="207">O210</f>
        <v>2000</v>
      </c>
      <c r="Q210" s="70">
        <f t="shared" si="206"/>
        <v>2000</v>
      </c>
      <c r="R210" s="70">
        <f t="shared" si="206"/>
        <v>2000</v>
      </c>
      <c r="S210" s="70">
        <f t="shared" si="206"/>
        <v>2000</v>
      </c>
      <c r="T210" s="70">
        <f t="shared" si="206"/>
        <v>2000</v>
      </c>
      <c r="U210" s="70">
        <f t="shared" si="206"/>
        <v>2000</v>
      </c>
      <c r="V210" s="70">
        <f t="shared" si="206"/>
        <v>2000</v>
      </c>
      <c r="W210" s="70">
        <f t="shared" si="206"/>
        <v>2000</v>
      </c>
      <c r="X210" s="70">
        <f t="shared" si="206"/>
        <v>2000</v>
      </c>
      <c r="Y210" s="70">
        <f t="shared" si="206"/>
        <v>2000</v>
      </c>
      <c r="Z210" s="70">
        <f t="shared" si="206"/>
        <v>2000</v>
      </c>
      <c r="AB210" s="71"/>
    </row>
    <row r="211" spans="2:28" ht="29.25" customHeight="1">
      <c r="B211" s="3"/>
      <c r="C211" s="298"/>
      <c r="D211" s="299"/>
      <c r="E211" s="300"/>
      <c r="F211" s="301" t="s">
        <v>0</v>
      </c>
      <c r="G211" s="300"/>
      <c r="H211" s="300"/>
      <c r="I211" s="72" t="s">
        <v>44</v>
      </c>
      <c r="J211" s="72" t="str">
        <f t="shared" si="205"/>
        <v xml:space="preserve"> </v>
      </c>
      <c r="K211" s="72" t="str">
        <f t="shared" si="205"/>
        <v xml:space="preserve"> </v>
      </c>
      <c r="L211" s="93" t="s">
        <v>227</v>
      </c>
      <c r="M211" s="93" t="s">
        <v>228</v>
      </c>
      <c r="N211" s="72" t="str">
        <f t="shared" ref="N211:Z211" si="208">M211</f>
        <v>80% regional/saisonal</v>
      </c>
      <c r="O211" s="72" t="str">
        <f t="shared" si="208"/>
        <v>80% regional/saisonal</v>
      </c>
      <c r="P211" s="72" t="str">
        <f t="shared" si="207"/>
        <v>80% regional/saisonal</v>
      </c>
      <c r="Q211" s="72" t="str">
        <f t="shared" si="208"/>
        <v>80% regional/saisonal</v>
      </c>
      <c r="R211" s="72" t="str">
        <f t="shared" si="208"/>
        <v>80% regional/saisonal</v>
      </c>
      <c r="S211" s="72" t="str">
        <f t="shared" si="208"/>
        <v>80% regional/saisonal</v>
      </c>
      <c r="T211" s="72" t="str">
        <f t="shared" si="208"/>
        <v>80% regional/saisonal</v>
      </c>
      <c r="U211" s="72" t="str">
        <f t="shared" si="208"/>
        <v>80% regional/saisonal</v>
      </c>
      <c r="V211" s="72" t="str">
        <f t="shared" si="208"/>
        <v>80% regional/saisonal</v>
      </c>
      <c r="W211" s="72" t="str">
        <f t="shared" si="208"/>
        <v>80% regional/saisonal</v>
      </c>
      <c r="X211" s="72" t="str">
        <f t="shared" si="208"/>
        <v>80% regional/saisonal</v>
      </c>
      <c r="Y211" s="72" t="str">
        <f t="shared" si="208"/>
        <v>80% regional/saisonal</v>
      </c>
      <c r="Z211" s="72" t="str">
        <f t="shared" si="208"/>
        <v>80% regional/saisonal</v>
      </c>
      <c r="AB211" s="71"/>
    </row>
    <row r="212" spans="2:28" ht="29.25" customHeight="1">
      <c r="B212" s="3"/>
      <c r="C212" s="298" t="s">
        <v>229</v>
      </c>
      <c r="D212" s="299" t="s">
        <v>230</v>
      </c>
      <c r="E212" s="300">
        <v>2024</v>
      </c>
      <c r="F212" s="301" t="s">
        <v>3</v>
      </c>
      <c r="G212" s="300"/>
      <c r="H212" s="300"/>
      <c r="I212" s="70">
        <v>0</v>
      </c>
      <c r="J212" s="70">
        <f t="shared" si="205"/>
        <v>0</v>
      </c>
      <c r="K212" s="70"/>
      <c r="L212" s="70"/>
      <c r="M212" s="70">
        <v>2500</v>
      </c>
      <c r="N212" s="70">
        <f t="shared" ref="N212:Z212" si="209">M212</f>
        <v>2500</v>
      </c>
      <c r="O212" s="70">
        <f t="shared" si="209"/>
        <v>2500</v>
      </c>
      <c r="P212" s="70">
        <f t="shared" si="207"/>
        <v>2500</v>
      </c>
      <c r="Q212" s="70">
        <f t="shared" si="209"/>
        <v>2500</v>
      </c>
      <c r="R212" s="70">
        <f t="shared" si="209"/>
        <v>2500</v>
      </c>
      <c r="S212" s="70">
        <f t="shared" si="209"/>
        <v>2500</v>
      </c>
      <c r="T212" s="70">
        <f t="shared" si="209"/>
        <v>2500</v>
      </c>
      <c r="U212" s="70">
        <f t="shared" si="209"/>
        <v>2500</v>
      </c>
      <c r="V212" s="70">
        <f t="shared" si="209"/>
        <v>2500</v>
      </c>
      <c r="W212" s="70">
        <f t="shared" si="209"/>
        <v>2500</v>
      </c>
      <c r="X212" s="70">
        <f t="shared" si="209"/>
        <v>2500</v>
      </c>
      <c r="Y212" s="70">
        <f t="shared" si="209"/>
        <v>2500</v>
      </c>
      <c r="Z212" s="70">
        <f t="shared" si="209"/>
        <v>2500</v>
      </c>
      <c r="AB212" s="71"/>
    </row>
    <row r="213" spans="2:28" ht="29.25" customHeight="1">
      <c r="B213" s="3"/>
      <c r="C213" s="298"/>
      <c r="D213" s="299"/>
      <c r="E213" s="300"/>
      <c r="F213" s="301"/>
      <c r="G213" s="300"/>
      <c r="H213" s="300"/>
      <c r="I213" s="72" t="s">
        <v>44</v>
      </c>
      <c r="J213" s="72" t="str">
        <f t="shared" si="205"/>
        <v xml:space="preserve"> </v>
      </c>
      <c r="K213" s="72"/>
      <c r="L213" s="72"/>
      <c r="M213" s="72"/>
      <c r="N213" s="72"/>
      <c r="O213" s="72"/>
      <c r="P213" s="72">
        <f t="shared" si="207"/>
        <v>0</v>
      </c>
      <c r="Q213" s="72">
        <f t="shared" ref="Q213:Z213" si="210">P213</f>
        <v>0</v>
      </c>
      <c r="R213" s="72">
        <f t="shared" si="210"/>
        <v>0</v>
      </c>
      <c r="S213" s="72">
        <f t="shared" si="210"/>
        <v>0</v>
      </c>
      <c r="T213" s="72">
        <f t="shared" si="210"/>
        <v>0</v>
      </c>
      <c r="U213" s="72">
        <f t="shared" si="210"/>
        <v>0</v>
      </c>
      <c r="V213" s="72">
        <f t="shared" si="210"/>
        <v>0</v>
      </c>
      <c r="W213" s="72">
        <f t="shared" si="210"/>
        <v>0</v>
      </c>
      <c r="X213" s="72">
        <f t="shared" si="210"/>
        <v>0</v>
      </c>
      <c r="Y213" s="72">
        <f t="shared" si="210"/>
        <v>0</v>
      </c>
      <c r="Z213" s="72">
        <f t="shared" si="210"/>
        <v>0</v>
      </c>
      <c r="AB213" s="71"/>
    </row>
    <row r="214" spans="2:28" ht="29.25" customHeight="1">
      <c r="B214" s="3"/>
      <c r="C214" s="298" t="s">
        <v>231</v>
      </c>
      <c r="D214" s="299" t="s">
        <v>232</v>
      </c>
      <c r="E214" s="300">
        <v>2020</v>
      </c>
      <c r="F214" s="301" t="s">
        <v>2</v>
      </c>
      <c r="G214" s="300" t="s">
        <v>42</v>
      </c>
      <c r="H214" s="300" t="s">
        <v>177</v>
      </c>
      <c r="I214" s="70">
        <v>0</v>
      </c>
      <c r="J214" s="70">
        <f t="shared" si="205"/>
        <v>0</v>
      </c>
      <c r="K214" s="70"/>
      <c r="L214" s="70"/>
      <c r="M214" s="70"/>
      <c r="N214" s="70"/>
      <c r="O214" s="70"/>
      <c r="P214" s="70">
        <f t="shared" si="207"/>
        <v>0</v>
      </c>
      <c r="Q214" s="70">
        <f t="shared" ref="Q214:Z214" si="211">P214</f>
        <v>0</v>
      </c>
      <c r="R214" s="70">
        <f t="shared" si="211"/>
        <v>0</v>
      </c>
      <c r="S214" s="70">
        <f t="shared" si="211"/>
        <v>0</v>
      </c>
      <c r="T214" s="70">
        <f t="shared" si="211"/>
        <v>0</v>
      </c>
      <c r="U214" s="70">
        <f t="shared" si="211"/>
        <v>0</v>
      </c>
      <c r="V214" s="70">
        <f t="shared" si="211"/>
        <v>0</v>
      </c>
      <c r="W214" s="70">
        <f t="shared" si="211"/>
        <v>0</v>
      </c>
      <c r="X214" s="70">
        <f t="shared" si="211"/>
        <v>0</v>
      </c>
      <c r="Y214" s="70">
        <f t="shared" si="211"/>
        <v>0</v>
      </c>
      <c r="Z214" s="70">
        <f t="shared" si="211"/>
        <v>0</v>
      </c>
      <c r="AB214" s="71"/>
    </row>
    <row r="215" spans="2:28" ht="29.25" customHeight="1">
      <c r="B215" s="3"/>
      <c r="C215" s="298"/>
      <c r="D215" s="299"/>
      <c r="E215" s="300"/>
      <c r="F215" s="301"/>
      <c r="G215" s="300"/>
      <c r="H215" s="300"/>
      <c r="I215" s="72" t="s">
        <v>44</v>
      </c>
      <c r="J215" s="72" t="str">
        <f t="shared" si="205"/>
        <v xml:space="preserve"> </v>
      </c>
      <c r="K215" s="72" t="str">
        <f t="shared" si="205"/>
        <v xml:space="preserve"> </v>
      </c>
      <c r="L215" s="72" t="str">
        <f>K215</f>
        <v xml:space="preserve"> </v>
      </c>
      <c r="M215" s="72" t="str">
        <f t="shared" ref="M215:M239" si="212">L215</f>
        <v xml:space="preserve"> </v>
      </c>
      <c r="N215" s="72" t="str">
        <f t="shared" ref="N215:Z215" si="213">M215</f>
        <v xml:space="preserve"> </v>
      </c>
      <c r="O215" s="72" t="str">
        <f t="shared" si="213"/>
        <v xml:space="preserve"> </v>
      </c>
      <c r="P215" s="72" t="str">
        <f t="shared" si="207"/>
        <v xml:space="preserve"> </v>
      </c>
      <c r="Q215" s="72" t="str">
        <f t="shared" si="213"/>
        <v xml:space="preserve"> </v>
      </c>
      <c r="R215" s="72" t="str">
        <f t="shared" si="213"/>
        <v xml:space="preserve"> </v>
      </c>
      <c r="S215" s="72" t="str">
        <f t="shared" si="213"/>
        <v xml:space="preserve"> </v>
      </c>
      <c r="T215" s="72" t="str">
        <f t="shared" si="213"/>
        <v xml:space="preserve"> </v>
      </c>
      <c r="U215" s="72" t="str">
        <f t="shared" si="213"/>
        <v xml:space="preserve"> </v>
      </c>
      <c r="V215" s="72" t="str">
        <f t="shared" si="213"/>
        <v xml:space="preserve"> </v>
      </c>
      <c r="W215" s="72" t="str">
        <f t="shared" si="213"/>
        <v xml:space="preserve"> </v>
      </c>
      <c r="X215" s="72" t="str">
        <f t="shared" si="213"/>
        <v xml:space="preserve"> </v>
      </c>
      <c r="Y215" s="72" t="str">
        <f t="shared" si="213"/>
        <v xml:space="preserve"> </v>
      </c>
      <c r="Z215" s="72" t="str">
        <f t="shared" si="213"/>
        <v xml:space="preserve"> </v>
      </c>
      <c r="AB215" s="71"/>
    </row>
    <row r="216" spans="2:28" ht="29.25" customHeight="1">
      <c r="B216" s="3"/>
      <c r="C216" s="298" t="s">
        <v>233</v>
      </c>
      <c r="D216" s="299" t="s">
        <v>234</v>
      </c>
      <c r="E216" s="300">
        <v>2020</v>
      </c>
      <c r="F216" s="301" t="s">
        <v>1</v>
      </c>
      <c r="G216" s="300" t="s">
        <v>42</v>
      </c>
      <c r="H216" s="300" t="s">
        <v>235</v>
      </c>
      <c r="I216" s="70">
        <v>0</v>
      </c>
      <c r="J216" s="70">
        <f t="shared" si="205"/>
        <v>0</v>
      </c>
      <c r="K216" s="70"/>
      <c r="L216" s="70"/>
      <c r="M216" s="70"/>
      <c r="N216" s="70"/>
      <c r="O216" s="70"/>
      <c r="P216" s="70">
        <f t="shared" si="207"/>
        <v>0</v>
      </c>
      <c r="Q216" s="70">
        <f t="shared" ref="Q216:Z216" si="214">P216</f>
        <v>0</v>
      </c>
      <c r="R216" s="70">
        <f t="shared" si="214"/>
        <v>0</v>
      </c>
      <c r="S216" s="70">
        <f t="shared" si="214"/>
        <v>0</v>
      </c>
      <c r="T216" s="70">
        <f t="shared" si="214"/>
        <v>0</v>
      </c>
      <c r="U216" s="70">
        <f t="shared" si="214"/>
        <v>0</v>
      </c>
      <c r="V216" s="70">
        <f t="shared" si="214"/>
        <v>0</v>
      </c>
      <c r="W216" s="70">
        <f t="shared" si="214"/>
        <v>0</v>
      </c>
      <c r="X216" s="70">
        <f t="shared" si="214"/>
        <v>0</v>
      </c>
      <c r="Y216" s="70">
        <f t="shared" si="214"/>
        <v>0</v>
      </c>
      <c r="Z216" s="70">
        <f t="shared" si="214"/>
        <v>0</v>
      </c>
      <c r="AB216" s="71"/>
    </row>
    <row r="217" spans="2:28" ht="29.25" customHeight="1">
      <c r="B217" s="3"/>
      <c r="C217" s="298"/>
      <c r="D217" s="299"/>
      <c r="E217" s="300"/>
      <c r="F217" s="301"/>
      <c r="G217" s="300"/>
      <c r="H217" s="300"/>
      <c r="I217" s="72" t="s">
        <v>44</v>
      </c>
      <c r="J217" s="72" t="str">
        <f t="shared" ref="J217:J239" si="215">I217</f>
        <v xml:space="preserve"> </v>
      </c>
      <c r="K217" s="72" t="s">
        <v>236</v>
      </c>
      <c r="L217" s="72" t="s">
        <v>237</v>
      </c>
      <c r="M217" s="72" t="str">
        <f t="shared" si="212"/>
        <v>Jährlich im Unterricht</v>
      </c>
      <c r="N217" s="72" t="str">
        <f t="shared" ref="N217:Z217" si="216">M217</f>
        <v>Jährlich im Unterricht</v>
      </c>
      <c r="O217" s="72" t="str">
        <f t="shared" si="216"/>
        <v>Jährlich im Unterricht</v>
      </c>
      <c r="P217" s="72" t="str">
        <f t="shared" si="207"/>
        <v>Jährlich im Unterricht</v>
      </c>
      <c r="Q217" s="72" t="str">
        <f t="shared" si="216"/>
        <v>Jährlich im Unterricht</v>
      </c>
      <c r="R217" s="72" t="str">
        <f t="shared" si="216"/>
        <v>Jährlich im Unterricht</v>
      </c>
      <c r="S217" s="72" t="str">
        <f t="shared" si="216"/>
        <v>Jährlich im Unterricht</v>
      </c>
      <c r="T217" s="72" t="str">
        <f t="shared" si="216"/>
        <v>Jährlich im Unterricht</v>
      </c>
      <c r="U217" s="72" t="str">
        <f t="shared" si="216"/>
        <v>Jährlich im Unterricht</v>
      </c>
      <c r="V217" s="72" t="str">
        <f t="shared" si="216"/>
        <v>Jährlich im Unterricht</v>
      </c>
      <c r="W217" s="72" t="str">
        <f t="shared" si="216"/>
        <v>Jährlich im Unterricht</v>
      </c>
      <c r="X217" s="72" t="str">
        <f t="shared" si="216"/>
        <v>Jährlich im Unterricht</v>
      </c>
      <c r="Y217" s="72" t="str">
        <f t="shared" si="216"/>
        <v>Jährlich im Unterricht</v>
      </c>
      <c r="Z217" s="72" t="str">
        <f t="shared" si="216"/>
        <v>Jährlich im Unterricht</v>
      </c>
      <c r="AB217" s="71"/>
    </row>
    <row r="218" spans="2:28" ht="29.25" customHeight="1">
      <c r="B218" s="3"/>
      <c r="C218" s="298" t="s">
        <v>238</v>
      </c>
      <c r="D218" s="299" t="s">
        <v>239</v>
      </c>
      <c r="E218" s="300">
        <v>2020</v>
      </c>
      <c r="F218" s="301" t="s">
        <v>1</v>
      </c>
      <c r="G218" s="300" t="s">
        <v>177</v>
      </c>
      <c r="H218" s="300" t="s">
        <v>80</v>
      </c>
      <c r="I218" s="70">
        <v>0</v>
      </c>
      <c r="J218" s="70">
        <f t="shared" si="215"/>
        <v>0</v>
      </c>
      <c r="K218" s="70"/>
      <c r="L218" s="70"/>
      <c r="M218" s="70"/>
      <c r="N218" s="70"/>
      <c r="O218" s="70"/>
      <c r="P218" s="70">
        <f t="shared" si="207"/>
        <v>0</v>
      </c>
      <c r="Q218" s="70">
        <f t="shared" ref="Q218:Z218" si="217">P218</f>
        <v>0</v>
      </c>
      <c r="R218" s="70">
        <f t="shared" si="217"/>
        <v>0</v>
      </c>
      <c r="S218" s="70">
        <f t="shared" si="217"/>
        <v>0</v>
      </c>
      <c r="T218" s="70">
        <f t="shared" si="217"/>
        <v>0</v>
      </c>
      <c r="U218" s="70">
        <f t="shared" si="217"/>
        <v>0</v>
      </c>
      <c r="V218" s="70">
        <f t="shared" si="217"/>
        <v>0</v>
      </c>
      <c r="W218" s="70">
        <f t="shared" si="217"/>
        <v>0</v>
      </c>
      <c r="X218" s="70">
        <f t="shared" si="217"/>
        <v>0</v>
      </c>
      <c r="Y218" s="70">
        <f t="shared" si="217"/>
        <v>0</v>
      </c>
      <c r="Z218" s="70">
        <f t="shared" si="217"/>
        <v>0</v>
      </c>
      <c r="AB218" s="71"/>
    </row>
    <row r="219" spans="2:28" ht="29.25" customHeight="1">
      <c r="B219" s="3"/>
      <c r="C219" s="298"/>
      <c r="D219" s="299"/>
      <c r="E219" s="300"/>
      <c r="F219" s="301" t="s">
        <v>3</v>
      </c>
      <c r="G219" s="300"/>
      <c r="H219" s="300"/>
      <c r="I219" s="72" t="s">
        <v>44</v>
      </c>
      <c r="J219" s="72" t="str">
        <f t="shared" si="215"/>
        <v xml:space="preserve"> </v>
      </c>
      <c r="K219" s="72" t="str">
        <f t="shared" ref="K219:L239" si="218">J219</f>
        <v xml:space="preserve"> </v>
      </c>
      <c r="L219" s="72" t="str">
        <f t="shared" si="218"/>
        <v xml:space="preserve"> </v>
      </c>
      <c r="M219" s="72" t="str">
        <f t="shared" si="212"/>
        <v xml:space="preserve"> </v>
      </c>
      <c r="N219" s="72" t="str">
        <f t="shared" ref="N219:Z219" si="219">M219</f>
        <v xml:space="preserve"> </v>
      </c>
      <c r="O219" s="72" t="str">
        <f t="shared" si="219"/>
        <v xml:space="preserve"> </v>
      </c>
      <c r="P219" s="72" t="str">
        <f t="shared" si="207"/>
        <v xml:space="preserve"> </v>
      </c>
      <c r="Q219" s="72" t="str">
        <f t="shared" si="219"/>
        <v xml:space="preserve"> </v>
      </c>
      <c r="R219" s="72" t="str">
        <f t="shared" si="219"/>
        <v xml:space="preserve"> </v>
      </c>
      <c r="S219" s="72" t="str">
        <f t="shared" si="219"/>
        <v xml:space="preserve"> </v>
      </c>
      <c r="T219" s="72" t="str">
        <f t="shared" si="219"/>
        <v xml:space="preserve"> </v>
      </c>
      <c r="U219" s="72" t="str">
        <f t="shared" si="219"/>
        <v xml:space="preserve"> </v>
      </c>
      <c r="V219" s="72" t="str">
        <f t="shared" si="219"/>
        <v xml:space="preserve"> </v>
      </c>
      <c r="W219" s="72" t="str">
        <f t="shared" si="219"/>
        <v xml:space="preserve"> </v>
      </c>
      <c r="X219" s="72" t="str">
        <f t="shared" si="219"/>
        <v xml:space="preserve"> </v>
      </c>
      <c r="Y219" s="72" t="str">
        <f t="shared" si="219"/>
        <v xml:space="preserve"> </v>
      </c>
      <c r="Z219" s="72" t="str">
        <f t="shared" si="219"/>
        <v xml:space="preserve"> </v>
      </c>
      <c r="AB219" s="71"/>
    </row>
    <row r="220" spans="2:28" ht="29.25" hidden="1" customHeight="1">
      <c r="B220" s="3"/>
      <c r="C220" s="298" t="s">
        <v>240</v>
      </c>
      <c r="D220" s="299"/>
      <c r="E220" s="300"/>
      <c r="F220" s="301"/>
      <c r="G220" s="300"/>
      <c r="H220" s="300"/>
      <c r="I220" s="70">
        <v>0</v>
      </c>
      <c r="J220" s="70">
        <f t="shared" si="215"/>
        <v>0</v>
      </c>
      <c r="K220" s="70">
        <f t="shared" si="218"/>
        <v>0</v>
      </c>
      <c r="L220" s="70">
        <f t="shared" si="218"/>
        <v>0</v>
      </c>
      <c r="M220" s="70">
        <f t="shared" si="212"/>
        <v>0</v>
      </c>
      <c r="N220" s="70">
        <f t="shared" ref="N220:Z220" si="220">M220</f>
        <v>0</v>
      </c>
      <c r="O220" s="70">
        <f t="shared" si="220"/>
        <v>0</v>
      </c>
      <c r="P220" s="70">
        <f t="shared" si="207"/>
        <v>0</v>
      </c>
      <c r="Q220" s="70">
        <f t="shared" si="220"/>
        <v>0</v>
      </c>
      <c r="R220" s="70">
        <f t="shared" si="220"/>
        <v>0</v>
      </c>
      <c r="S220" s="70">
        <f t="shared" si="220"/>
        <v>0</v>
      </c>
      <c r="T220" s="70">
        <f t="shared" si="220"/>
        <v>0</v>
      </c>
      <c r="U220" s="70">
        <f t="shared" si="220"/>
        <v>0</v>
      </c>
      <c r="V220" s="70">
        <f t="shared" si="220"/>
        <v>0</v>
      </c>
      <c r="W220" s="70">
        <f t="shared" si="220"/>
        <v>0</v>
      </c>
      <c r="X220" s="70">
        <f t="shared" si="220"/>
        <v>0</v>
      </c>
      <c r="Y220" s="70">
        <f t="shared" si="220"/>
        <v>0</v>
      </c>
      <c r="Z220" s="70">
        <f t="shared" si="220"/>
        <v>0</v>
      </c>
      <c r="AB220" s="71"/>
    </row>
    <row r="221" spans="2:28" ht="29.25" hidden="1" customHeight="1">
      <c r="B221" s="3"/>
      <c r="C221" s="298"/>
      <c r="D221" s="299"/>
      <c r="E221" s="300"/>
      <c r="F221" s="301"/>
      <c r="G221" s="300"/>
      <c r="H221" s="300"/>
      <c r="I221" s="72" t="s">
        <v>44</v>
      </c>
      <c r="J221" s="72" t="str">
        <f t="shared" si="215"/>
        <v xml:space="preserve"> </v>
      </c>
      <c r="K221" s="72" t="str">
        <f t="shared" si="218"/>
        <v xml:space="preserve"> </v>
      </c>
      <c r="L221" s="72" t="str">
        <f t="shared" si="218"/>
        <v xml:space="preserve"> </v>
      </c>
      <c r="M221" s="72" t="str">
        <f t="shared" si="212"/>
        <v xml:space="preserve"> </v>
      </c>
      <c r="N221" s="72" t="str">
        <f t="shared" ref="N221:Z221" si="221">M221</f>
        <v xml:space="preserve"> </v>
      </c>
      <c r="O221" s="72" t="str">
        <f t="shared" si="221"/>
        <v xml:space="preserve"> </v>
      </c>
      <c r="P221" s="72" t="str">
        <f t="shared" si="207"/>
        <v xml:space="preserve"> </v>
      </c>
      <c r="Q221" s="72" t="str">
        <f t="shared" si="221"/>
        <v xml:space="preserve"> </v>
      </c>
      <c r="R221" s="72" t="str">
        <f t="shared" si="221"/>
        <v xml:space="preserve"> </v>
      </c>
      <c r="S221" s="72" t="str">
        <f t="shared" si="221"/>
        <v xml:space="preserve"> </v>
      </c>
      <c r="T221" s="72" t="str">
        <f t="shared" si="221"/>
        <v xml:space="preserve"> </v>
      </c>
      <c r="U221" s="72" t="str">
        <f t="shared" si="221"/>
        <v xml:space="preserve"> </v>
      </c>
      <c r="V221" s="72" t="str">
        <f t="shared" si="221"/>
        <v xml:space="preserve"> </v>
      </c>
      <c r="W221" s="72" t="str">
        <f t="shared" si="221"/>
        <v xml:space="preserve"> </v>
      </c>
      <c r="X221" s="72" t="str">
        <f t="shared" si="221"/>
        <v xml:space="preserve"> </v>
      </c>
      <c r="Y221" s="72" t="str">
        <f t="shared" si="221"/>
        <v xml:space="preserve"> </v>
      </c>
      <c r="Z221" s="72" t="str">
        <f t="shared" si="221"/>
        <v xml:space="preserve"> </v>
      </c>
      <c r="AB221" s="71"/>
    </row>
    <row r="222" spans="2:28" ht="29.25" hidden="1" customHeight="1">
      <c r="B222" s="3"/>
      <c r="C222" s="298" t="s">
        <v>241</v>
      </c>
      <c r="D222" s="299"/>
      <c r="E222" s="300"/>
      <c r="F222" s="301"/>
      <c r="G222" s="300"/>
      <c r="H222" s="300"/>
      <c r="I222" s="70">
        <v>0</v>
      </c>
      <c r="J222" s="70">
        <f t="shared" si="215"/>
        <v>0</v>
      </c>
      <c r="K222" s="70">
        <f t="shared" si="218"/>
        <v>0</v>
      </c>
      <c r="L222" s="70">
        <f t="shared" si="218"/>
        <v>0</v>
      </c>
      <c r="M222" s="70">
        <f t="shared" si="212"/>
        <v>0</v>
      </c>
      <c r="N222" s="70">
        <f t="shared" ref="N222:Z222" si="222">M222</f>
        <v>0</v>
      </c>
      <c r="O222" s="70">
        <f t="shared" si="222"/>
        <v>0</v>
      </c>
      <c r="P222" s="70">
        <f t="shared" si="207"/>
        <v>0</v>
      </c>
      <c r="Q222" s="70">
        <f t="shared" si="222"/>
        <v>0</v>
      </c>
      <c r="R222" s="70">
        <f t="shared" si="222"/>
        <v>0</v>
      </c>
      <c r="S222" s="70">
        <f t="shared" si="222"/>
        <v>0</v>
      </c>
      <c r="T222" s="70">
        <f t="shared" si="222"/>
        <v>0</v>
      </c>
      <c r="U222" s="70">
        <f t="shared" si="222"/>
        <v>0</v>
      </c>
      <c r="V222" s="70">
        <f t="shared" si="222"/>
        <v>0</v>
      </c>
      <c r="W222" s="70">
        <f t="shared" si="222"/>
        <v>0</v>
      </c>
      <c r="X222" s="70">
        <f t="shared" si="222"/>
        <v>0</v>
      </c>
      <c r="Y222" s="70">
        <f t="shared" si="222"/>
        <v>0</v>
      </c>
      <c r="Z222" s="70">
        <f t="shared" si="222"/>
        <v>0</v>
      </c>
      <c r="AB222" s="71"/>
    </row>
    <row r="223" spans="2:28" ht="29.25" hidden="1" customHeight="1">
      <c r="B223" s="3"/>
      <c r="C223" s="298"/>
      <c r="D223" s="299"/>
      <c r="E223" s="300"/>
      <c r="F223" s="301"/>
      <c r="G223" s="300"/>
      <c r="H223" s="300"/>
      <c r="I223" s="72" t="s">
        <v>44</v>
      </c>
      <c r="J223" s="72" t="str">
        <f t="shared" si="215"/>
        <v xml:space="preserve"> </v>
      </c>
      <c r="K223" s="72" t="str">
        <f t="shared" si="218"/>
        <v xml:space="preserve"> </v>
      </c>
      <c r="L223" s="72" t="str">
        <f t="shared" si="218"/>
        <v xml:space="preserve"> </v>
      </c>
      <c r="M223" s="72" t="str">
        <f t="shared" si="212"/>
        <v xml:space="preserve"> </v>
      </c>
      <c r="N223" s="72" t="str">
        <f t="shared" ref="N223:Z223" si="223">M223</f>
        <v xml:space="preserve"> </v>
      </c>
      <c r="O223" s="72" t="str">
        <f t="shared" si="223"/>
        <v xml:space="preserve"> </v>
      </c>
      <c r="P223" s="72" t="str">
        <f t="shared" si="207"/>
        <v xml:space="preserve"> </v>
      </c>
      <c r="Q223" s="72" t="str">
        <f t="shared" si="223"/>
        <v xml:space="preserve"> </v>
      </c>
      <c r="R223" s="72" t="str">
        <f t="shared" si="223"/>
        <v xml:space="preserve"> </v>
      </c>
      <c r="S223" s="72" t="str">
        <f t="shared" si="223"/>
        <v xml:space="preserve"> </v>
      </c>
      <c r="T223" s="72" t="str">
        <f t="shared" si="223"/>
        <v xml:space="preserve"> </v>
      </c>
      <c r="U223" s="72" t="str">
        <f t="shared" si="223"/>
        <v xml:space="preserve"> </v>
      </c>
      <c r="V223" s="72" t="str">
        <f t="shared" si="223"/>
        <v xml:space="preserve"> </v>
      </c>
      <c r="W223" s="72" t="str">
        <f t="shared" si="223"/>
        <v xml:space="preserve"> </v>
      </c>
      <c r="X223" s="72" t="str">
        <f t="shared" si="223"/>
        <v xml:space="preserve"> </v>
      </c>
      <c r="Y223" s="72" t="str">
        <f t="shared" si="223"/>
        <v xml:space="preserve"> </v>
      </c>
      <c r="Z223" s="72" t="str">
        <f t="shared" si="223"/>
        <v xml:space="preserve"> </v>
      </c>
      <c r="AB223" s="71"/>
    </row>
    <row r="224" spans="2:28" ht="29.25" hidden="1" customHeight="1">
      <c r="B224" s="3"/>
      <c r="C224" s="298" t="s">
        <v>242</v>
      </c>
      <c r="D224" s="299"/>
      <c r="E224" s="300"/>
      <c r="F224" s="301"/>
      <c r="G224" s="300"/>
      <c r="H224" s="300"/>
      <c r="I224" s="70">
        <v>0</v>
      </c>
      <c r="J224" s="70">
        <f t="shared" si="215"/>
        <v>0</v>
      </c>
      <c r="K224" s="70">
        <f t="shared" si="218"/>
        <v>0</v>
      </c>
      <c r="L224" s="70">
        <f t="shared" si="218"/>
        <v>0</v>
      </c>
      <c r="M224" s="70">
        <f t="shared" si="212"/>
        <v>0</v>
      </c>
      <c r="N224" s="70">
        <f t="shared" ref="N224:Z224" si="224">M224</f>
        <v>0</v>
      </c>
      <c r="O224" s="70">
        <f t="shared" si="224"/>
        <v>0</v>
      </c>
      <c r="P224" s="70">
        <f t="shared" si="207"/>
        <v>0</v>
      </c>
      <c r="Q224" s="70">
        <f t="shared" si="224"/>
        <v>0</v>
      </c>
      <c r="R224" s="70">
        <f t="shared" si="224"/>
        <v>0</v>
      </c>
      <c r="S224" s="70">
        <f t="shared" si="224"/>
        <v>0</v>
      </c>
      <c r="T224" s="70">
        <f t="shared" si="224"/>
        <v>0</v>
      </c>
      <c r="U224" s="70">
        <f t="shared" si="224"/>
        <v>0</v>
      </c>
      <c r="V224" s="70">
        <f t="shared" si="224"/>
        <v>0</v>
      </c>
      <c r="W224" s="70">
        <f t="shared" si="224"/>
        <v>0</v>
      </c>
      <c r="X224" s="70">
        <f t="shared" si="224"/>
        <v>0</v>
      </c>
      <c r="Y224" s="70">
        <f t="shared" si="224"/>
        <v>0</v>
      </c>
      <c r="Z224" s="70">
        <f t="shared" si="224"/>
        <v>0</v>
      </c>
      <c r="AB224" s="71"/>
    </row>
    <row r="225" spans="2:28" ht="29.25" hidden="1" customHeight="1">
      <c r="B225" s="3"/>
      <c r="C225" s="298"/>
      <c r="D225" s="299"/>
      <c r="E225" s="300"/>
      <c r="F225" s="301"/>
      <c r="G225" s="300"/>
      <c r="H225" s="300"/>
      <c r="I225" s="72" t="s">
        <v>44</v>
      </c>
      <c r="J225" s="72" t="str">
        <f t="shared" si="215"/>
        <v xml:space="preserve"> </v>
      </c>
      <c r="K225" s="72" t="str">
        <f t="shared" si="218"/>
        <v xml:space="preserve"> </v>
      </c>
      <c r="L225" s="72" t="str">
        <f t="shared" si="218"/>
        <v xml:space="preserve"> </v>
      </c>
      <c r="M225" s="72" t="str">
        <f t="shared" si="212"/>
        <v xml:space="preserve"> </v>
      </c>
      <c r="N225" s="72" t="str">
        <f t="shared" ref="N225:Z225" si="225">M225</f>
        <v xml:space="preserve"> </v>
      </c>
      <c r="O225" s="72" t="str">
        <f t="shared" si="225"/>
        <v xml:space="preserve"> </v>
      </c>
      <c r="P225" s="72" t="str">
        <f t="shared" si="207"/>
        <v xml:space="preserve"> </v>
      </c>
      <c r="Q225" s="72" t="str">
        <f t="shared" si="225"/>
        <v xml:space="preserve"> </v>
      </c>
      <c r="R225" s="72" t="str">
        <f t="shared" si="225"/>
        <v xml:space="preserve"> </v>
      </c>
      <c r="S225" s="72" t="str">
        <f t="shared" si="225"/>
        <v xml:space="preserve"> </v>
      </c>
      <c r="T225" s="72" t="str">
        <f t="shared" si="225"/>
        <v xml:space="preserve"> </v>
      </c>
      <c r="U225" s="72" t="str">
        <f t="shared" si="225"/>
        <v xml:space="preserve"> </v>
      </c>
      <c r="V225" s="72" t="str">
        <f t="shared" si="225"/>
        <v xml:space="preserve"> </v>
      </c>
      <c r="W225" s="72" t="str">
        <f t="shared" si="225"/>
        <v xml:space="preserve"> </v>
      </c>
      <c r="X225" s="72" t="str">
        <f t="shared" si="225"/>
        <v xml:space="preserve"> </v>
      </c>
      <c r="Y225" s="72" t="str">
        <f t="shared" si="225"/>
        <v xml:space="preserve"> </v>
      </c>
      <c r="Z225" s="72" t="str">
        <f t="shared" si="225"/>
        <v xml:space="preserve"> </v>
      </c>
      <c r="AB225" s="71"/>
    </row>
    <row r="226" spans="2:28" ht="29.25" hidden="1" customHeight="1">
      <c r="B226" s="3"/>
      <c r="C226" s="298" t="s">
        <v>243</v>
      </c>
      <c r="D226" s="299"/>
      <c r="E226" s="300"/>
      <c r="F226" s="301"/>
      <c r="G226" s="300"/>
      <c r="H226" s="300"/>
      <c r="I226" s="70">
        <v>0</v>
      </c>
      <c r="J226" s="70">
        <f t="shared" si="215"/>
        <v>0</v>
      </c>
      <c r="K226" s="70">
        <f t="shared" si="218"/>
        <v>0</v>
      </c>
      <c r="L226" s="70">
        <f t="shared" si="218"/>
        <v>0</v>
      </c>
      <c r="M226" s="70">
        <f t="shared" si="212"/>
        <v>0</v>
      </c>
      <c r="N226" s="70">
        <f t="shared" ref="N226:Z226" si="226">M226</f>
        <v>0</v>
      </c>
      <c r="O226" s="70">
        <f t="shared" si="226"/>
        <v>0</v>
      </c>
      <c r="P226" s="70">
        <f t="shared" si="207"/>
        <v>0</v>
      </c>
      <c r="Q226" s="70">
        <f t="shared" si="226"/>
        <v>0</v>
      </c>
      <c r="R226" s="70">
        <f t="shared" si="226"/>
        <v>0</v>
      </c>
      <c r="S226" s="70">
        <f t="shared" si="226"/>
        <v>0</v>
      </c>
      <c r="T226" s="70">
        <f t="shared" si="226"/>
        <v>0</v>
      </c>
      <c r="U226" s="70">
        <f t="shared" si="226"/>
        <v>0</v>
      </c>
      <c r="V226" s="70">
        <f t="shared" si="226"/>
        <v>0</v>
      </c>
      <c r="W226" s="70">
        <f t="shared" si="226"/>
        <v>0</v>
      </c>
      <c r="X226" s="70">
        <f t="shared" si="226"/>
        <v>0</v>
      </c>
      <c r="Y226" s="70">
        <f t="shared" si="226"/>
        <v>0</v>
      </c>
      <c r="Z226" s="70">
        <f t="shared" si="226"/>
        <v>0</v>
      </c>
      <c r="AB226" s="71"/>
    </row>
    <row r="227" spans="2:28" ht="29.25" hidden="1" customHeight="1">
      <c r="B227" s="3"/>
      <c r="C227" s="298"/>
      <c r="D227" s="299"/>
      <c r="E227" s="300"/>
      <c r="F227" s="301"/>
      <c r="G227" s="300"/>
      <c r="H227" s="300"/>
      <c r="I227" s="72" t="s">
        <v>44</v>
      </c>
      <c r="J227" s="72" t="str">
        <f t="shared" si="215"/>
        <v xml:space="preserve"> </v>
      </c>
      <c r="K227" s="72" t="str">
        <f t="shared" si="218"/>
        <v xml:space="preserve"> </v>
      </c>
      <c r="L227" s="72" t="str">
        <f t="shared" si="218"/>
        <v xml:space="preserve"> </v>
      </c>
      <c r="M227" s="72" t="str">
        <f t="shared" si="212"/>
        <v xml:space="preserve"> </v>
      </c>
      <c r="N227" s="72" t="str">
        <f t="shared" ref="N227:Z227" si="227">M227</f>
        <v xml:space="preserve"> </v>
      </c>
      <c r="O227" s="72" t="str">
        <f t="shared" si="227"/>
        <v xml:space="preserve"> </v>
      </c>
      <c r="P227" s="72" t="str">
        <f t="shared" si="207"/>
        <v xml:space="preserve"> </v>
      </c>
      <c r="Q227" s="72" t="str">
        <f t="shared" si="227"/>
        <v xml:space="preserve"> </v>
      </c>
      <c r="R227" s="72" t="str">
        <f t="shared" si="227"/>
        <v xml:space="preserve"> </v>
      </c>
      <c r="S227" s="72" t="str">
        <f t="shared" si="227"/>
        <v xml:space="preserve"> </v>
      </c>
      <c r="T227" s="72" t="str">
        <f t="shared" si="227"/>
        <v xml:space="preserve"> </v>
      </c>
      <c r="U227" s="72" t="str">
        <f t="shared" si="227"/>
        <v xml:space="preserve"> </v>
      </c>
      <c r="V227" s="72" t="str">
        <f t="shared" si="227"/>
        <v xml:space="preserve"> </v>
      </c>
      <c r="W227" s="72" t="str">
        <f t="shared" si="227"/>
        <v xml:space="preserve"> </v>
      </c>
      <c r="X227" s="72" t="str">
        <f t="shared" si="227"/>
        <v xml:space="preserve"> </v>
      </c>
      <c r="Y227" s="72" t="str">
        <f t="shared" si="227"/>
        <v xml:space="preserve"> </v>
      </c>
      <c r="Z227" s="72" t="str">
        <f t="shared" si="227"/>
        <v xml:space="preserve"> </v>
      </c>
      <c r="AB227" s="71"/>
    </row>
    <row r="228" spans="2:28" ht="29.25" hidden="1" customHeight="1">
      <c r="B228" s="3"/>
      <c r="C228" s="298" t="s">
        <v>244</v>
      </c>
      <c r="D228" s="299"/>
      <c r="E228" s="300"/>
      <c r="F228" s="301"/>
      <c r="G228" s="300"/>
      <c r="H228" s="300"/>
      <c r="I228" s="70">
        <v>0</v>
      </c>
      <c r="J228" s="70">
        <f t="shared" si="215"/>
        <v>0</v>
      </c>
      <c r="K228" s="70">
        <f t="shared" si="218"/>
        <v>0</v>
      </c>
      <c r="L228" s="70">
        <f t="shared" si="218"/>
        <v>0</v>
      </c>
      <c r="M228" s="70">
        <f t="shared" si="212"/>
        <v>0</v>
      </c>
      <c r="N228" s="70">
        <f t="shared" ref="N228:Z228" si="228">M228</f>
        <v>0</v>
      </c>
      <c r="O228" s="70">
        <f t="shared" si="228"/>
        <v>0</v>
      </c>
      <c r="P228" s="70">
        <f t="shared" si="207"/>
        <v>0</v>
      </c>
      <c r="Q228" s="70">
        <f t="shared" si="228"/>
        <v>0</v>
      </c>
      <c r="R228" s="70">
        <f t="shared" si="228"/>
        <v>0</v>
      </c>
      <c r="S228" s="70">
        <f t="shared" si="228"/>
        <v>0</v>
      </c>
      <c r="T228" s="70">
        <f t="shared" si="228"/>
        <v>0</v>
      </c>
      <c r="U228" s="70">
        <f t="shared" si="228"/>
        <v>0</v>
      </c>
      <c r="V228" s="70">
        <f t="shared" si="228"/>
        <v>0</v>
      </c>
      <c r="W228" s="70">
        <f t="shared" si="228"/>
        <v>0</v>
      </c>
      <c r="X228" s="70">
        <f t="shared" si="228"/>
        <v>0</v>
      </c>
      <c r="Y228" s="70">
        <f t="shared" si="228"/>
        <v>0</v>
      </c>
      <c r="Z228" s="70">
        <f t="shared" si="228"/>
        <v>0</v>
      </c>
      <c r="AB228" s="71"/>
    </row>
    <row r="229" spans="2:28" ht="29.25" hidden="1" customHeight="1">
      <c r="B229" s="3"/>
      <c r="C229" s="298"/>
      <c r="D229" s="299"/>
      <c r="E229" s="300"/>
      <c r="F229" s="301"/>
      <c r="G229" s="300"/>
      <c r="H229" s="300"/>
      <c r="I229" s="72" t="s">
        <v>44</v>
      </c>
      <c r="J229" s="72" t="str">
        <f t="shared" si="215"/>
        <v xml:space="preserve"> </v>
      </c>
      <c r="K229" s="72" t="str">
        <f t="shared" si="218"/>
        <v xml:space="preserve"> </v>
      </c>
      <c r="L229" s="72" t="str">
        <f t="shared" si="218"/>
        <v xml:space="preserve"> </v>
      </c>
      <c r="M229" s="72" t="str">
        <f t="shared" si="212"/>
        <v xml:space="preserve"> </v>
      </c>
      <c r="N229" s="72" t="str">
        <f t="shared" ref="N229:Z229" si="229">M229</f>
        <v xml:space="preserve"> </v>
      </c>
      <c r="O229" s="72" t="str">
        <f t="shared" si="229"/>
        <v xml:space="preserve"> </v>
      </c>
      <c r="P229" s="72" t="str">
        <f t="shared" si="207"/>
        <v xml:space="preserve"> </v>
      </c>
      <c r="Q229" s="72" t="str">
        <f t="shared" si="229"/>
        <v xml:space="preserve"> </v>
      </c>
      <c r="R229" s="72" t="str">
        <f t="shared" si="229"/>
        <v xml:space="preserve"> </v>
      </c>
      <c r="S229" s="72" t="str">
        <f t="shared" si="229"/>
        <v xml:space="preserve"> </v>
      </c>
      <c r="T229" s="72" t="str">
        <f t="shared" si="229"/>
        <v xml:space="preserve"> </v>
      </c>
      <c r="U229" s="72" t="str">
        <f t="shared" si="229"/>
        <v xml:space="preserve"> </v>
      </c>
      <c r="V229" s="72" t="str">
        <f t="shared" si="229"/>
        <v xml:space="preserve"> </v>
      </c>
      <c r="W229" s="72" t="str">
        <f t="shared" si="229"/>
        <v xml:space="preserve"> </v>
      </c>
      <c r="X229" s="72" t="str">
        <f t="shared" si="229"/>
        <v xml:space="preserve"> </v>
      </c>
      <c r="Y229" s="72" t="str">
        <f t="shared" si="229"/>
        <v xml:space="preserve"> </v>
      </c>
      <c r="Z229" s="72" t="str">
        <f t="shared" si="229"/>
        <v xml:space="preserve"> </v>
      </c>
      <c r="AB229" s="71"/>
    </row>
    <row r="230" spans="2:28" ht="29.25" hidden="1" customHeight="1">
      <c r="B230" s="3"/>
      <c r="C230" s="298" t="s">
        <v>245</v>
      </c>
      <c r="D230" s="299"/>
      <c r="E230" s="300"/>
      <c r="F230" s="301"/>
      <c r="G230" s="300"/>
      <c r="H230" s="300"/>
      <c r="I230" s="70">
        <v>0</v>
      </c>
      <c r="J230" s="70">
        <f t="shared" si="215"/>
        <v>0</v>
      </c>
      <c r="K230" s="70">
        <f t="shared" si="218"/>
        <v>0</v>
      </c>
      <c r="L230" s="70">
        <f t="shared" si="218"/>
        <v>0</v>
      </c>
      <c r="M230" s="70">
        <f t="shared" si="212"/>
        <v>0</v>
      </c>
      <c r="N230" s="70">
        <f t="shared" ref="N230:Z230" si="230">M230</f>
        <v>0</v>
      </c>
      <c r="O230" s="70">
        <f t="shared" si="230"/>
        <v>0</v>
      </c>
      <c r="P230" s="70">
        <f t="shared" si="207"/>
        <v>0</v>
      </c>
      <c r="Q230" s="70">
        <f t="shared" si="230"/>
        <v>0</v>
      </c>
      <c r="R230" s="70">
        <f t="shared" si="230"/>
        <v>0</v>
      </c>
      <c r="S230" s="70">
        <f t="shared" si="230"/>
        <v>0</v>
      </c>
      <c r="T230" s="70">
        <f t="shared" si="230"/>
        <v>0</v>
      </c>
      <c r="U230" s="70">
        <f t="shared" si="230"/>
        <v>0</v>
      </c>
      <c r="V230" s="70">
        <f t="shared" si="230"/>
        <v>0</v>
      </c>
      <c r="W230" s="70">
        <f t="shared" si="230"/>
        <v>0</v>
      </c>
      <c r="X230" s="70">
        <f t="shared" si="230"/>
        <v>0</v>
      </c>
      <c r="Y230" s="70">
        <f t="shared" si="230"/>
        <v>0</v>
      </c>
      <c r="Z230" s="70">
        <f t="shared" si="230"/>
        <v>0</v>
      </c>
      <c r="AB230" s="71"/>
    </row>
    <row r="231" spans="2:28" ht="29.25" hidden="1" customHeight="1">
      <c r="B231" s="3"/>
      <c r="C231" s="298"/>
      <c r="D231" s="299"/>
      <c r="E231" s="300"/>
      <c r="F231" s="301"/>
      <c r="G231" s="300"/>
      <c r="H231" s="300"/>
      <c r="I231" s="72" t="s">
        <v>44</v>
      </c>
      <c r="J231" s="72" t="str">
        <f t="shared" si="215"/>
        <v xml:space="preserve"> </v>
      </c>
      <c r="K231" s="72" t="str">
        <f t="shared" si="218"/>
        <v xml:space="preserve"> </v>
      </c>
      <c r="L231" s="72" t="str">
        <f t="shared" si="218"/>
        <v xml:space="preserve"> </v>
      </c>
      <c r="M231" s="72" t="str">
        <f t="shared" si="212"/>
        <v xml:space="preserve"> </v>
      </c>
      <c r="N231" s="72" t="str">
        <f t="shared" ref="N231:Z231" si="231">M231</f>
        <v xml:space="preserve"> </v>
      </c>
      <c r="O231" s="72" t="str">
        <f t="shared" si="231"/>
        <v xml:space="preserve"> </v>
      </c>
      <c r="P231" s="72" t="str">
        <f t="shared" si="207"/>
        <v xml:space="preserve"> </v>
      </c>
      <c r="Q231" s="72" t="str">
        <f t="shared" si="231"/>
        <v xml:space="preserve"> </v>
      </c>
      <c r="R231" s="72" t="str">
        <f t="shared" si="231"/>
        <v xml:space="preserve"> </v>
      </c>
      <c r="S231" s="72" t="str">
        <f t="shared" si="231"/>
        <v xml:space="preserve"> </v>
      </c>
      <c r="T231" s="72" t="str">
        <f t="shared" si="231"/>
        <v xml:space="preserve"> </v>
      </c>
      <c r="U231" s="72" t="str">
        <f t="shared" si="231"/>
        <v xml:space="preserve"> </v>
      </c>
      <c r="V231" s="72" t="str">
        <f t="shared" si="231"/>
        <v xml:space="preserve"> </v>
      </c>
      <c r="W231" s="72" t="str">
        <f t="shared" si="231"/>
        <v xml:space="preserve"> </v>
      </c>
      <c r="X231" s="72" t="str">
        <f t="shared" si="231"/>
        <v xml:space="preserve"> </v>
      </c>
      <c r="Y231" s="72" t="str">
        <f t="shared" si="231"/>
        <v xml:space="preserve"> </v>
      </c>
      <c r="Z231" s="72" t="str">
        <f t="shared" si="231"/>
        <v xml:space="preserve"> </v>
      </c>
      <c r="AB231" s="71"/>
    </row>
    <row r="232" spans="2:28" ht="29.25" hidden="1" customHeight="1">
      <c r="B232" s="3"/>
      <c r="C232" s="298" t="s">
        <v>246</v>
      </c>
      <c r="D232" s="299"/>
      <c r="E232" s="300"/>
      <c r="F232" s="301"/>
      <c r="G232" s="300"/>
      <c r="H232" s="300"/>
      <c r="I232" s="70">
        <v>0</v>
      </c>
      <c r="J232" s="70">
        <f t="shared" si="215"/>
        <v>0</v>
      </c>
      <c r="K232" s="70">
        <f t="shared" si="218"/>
        <v>0</v>
      </c>
      <c r="L232" s="70">
        <f t="shared" si="218"/>
        <v>0</v>
      </c>
      <c r="M232" s="70">
        <f t="shared" si="212"/>
        <v>0</v>
      </c>
      <c r="N232" s="70">
        <f t="shared" ref="N232:Z232" si="232">M232</f>
        <v>0</v>
      </c>
      <c r="O232" s="70">
        <f t="shared" si="232"/>
        <v>0</v>
      </c>
      <c r="P232" s="70">
        <f t="shared" si="207"/>
        <v>0</v>
      </c>
      <c r="Q232" s="70">
        <f t="shared" si="232"/>
        <v>0</v>
      </c>
      <c r="R232" s="70">
        <f t="shared" si="232"/>
        <v>0</v>
      </c>
      <c r="S232" s="70">
        <f t="shared" si="232"/>
        <v>0</v>
      </c>
      <c r="T232" s="70">
        <f t="shared" si="232"/>
        <v>0</v>
      </c>
      <c r="U232" s="70">
        <f t="shared" si="232"/>
        <v>0</v>
      </c>
      <c r="V232" s="70">
        <f t="shared" si="232"/>
        <v>0</v>
      </c>
      <c r="W232" s="70">
        <f t="shared" si="232"/>
        <v>0</v>
      </c>
      <c r="X232" s="70">
        <f t="shared" si="232"/>
        <v>0</v>
      </c>
      <c r="Y232" s="70">
        <f t="shared" si="232"/>
        <v>0</v>
      </c>
      <c r="Z232" s="70">
        <f t="shared" si="232"/>
        <v>0</v>
      </c>
      <c r="AB232" s="71"/>
    </row>
    <row r="233" spans="2:28" ht="29.25" hidden="1" customHeight="1">
      <c r="B233" s="3"/>
      <c r="C233" s="298"/>
      <c r="D233" s="299"/>
      <c r="E233" s="300"/>
      <c r="F233" s="301"/>
      <c r="G233" s="300"/>
      <c r="H233" s="300"/>
      <c r="I233" s="72" t="s">
        <v>44</v>
      </c>
      <c r="J233" s="72" t="str">
        <f t="shared" si="215"/>
        <v xml:space="preserve"> </v>
      </c>
      <c r="K233" s="72" t="str">
        <f t="shared" si="218"/>
        <v xml:space="preserve"> </v>
      </c>
      <c r="L233" s="72" t="str">
        <f t="shared" si="218"/>
        <v xml:space="preserve"> </v>
      </c>
      <c r="M233" s="72" t="str">
        <f t="shared" si="212"/>
        <v xml:space="preserve"> </v>
      </c>
      <c r="N233" s="72" t="str">
        <f t="shared" ref="N233:Z233" si="233">M233</f>
        <v xml:space="preserve"> </v>
      </c>
      <c r="O233" s="72" t="str">
        <f t="shared" si="233"/>
        <v xml:space="preserve"> </v>
      </c>
      <c r="P233" s="72" t="str">
        <f t="shared" si="207"/>
        <v xml:space="preserve"> </v>
      </c>
      <c r="Q233" s="72" t="str">
        <f t="shared" si="233"/>
        <v xml:space="preserve"> </v>
      </c>
      <c r="R233" s="72" t="str">
        <f t="shared" si="233"/>
        <v xml:space="preserve"> </v>
      </c>
      <c r="S233" s="72" t="str">
        <f t="shared" si="233"/>
        <v xml:space="preserve"> </v>
      </c>
      <c r="T233" s="72" t="str">
        <f t="shared" si="233"/>
        <v xml:space="preserve"> </v>
      </c>
      <c r="U233" s="72" t="str">
        <f t="shared" si="233"/>
        <v xml:space="preserve"> </v>
      </c>
      <c r="V233" s="72" t="str">
        <f t="shared" si="233"/>
        <v xml:space="preserve"> </v>
      </c>
      <c r="W233" s="72" t="str">
        <f t="shared" si="233"/>
        <v xml:space="preserve"> </v>
      </c>
      <c r="X233" s="72" t="str">
        <f t="shared" si="233"/>
        <v xml:space="preserve"> </v>
      </c>
      <c r="Y233" s="72" t="str">
        <f t="shared" si="233"/>
        <v xml:space="preserve"> </v>
      </c>
      <c r="Z233" s="72" t="str">
        <f t="shared" si="233"/>
        <v xml:space="preserve"> </v>
      </c>
      <c r="AB233" s="71"/>
    </row>
    <row r="234" spans="2:28" ht="29.25" hidden="1" customHeight="1">
      <c r="B234" s="3"/>
      <c r="C234" s="298" t="s">
        <v>247</v>
      </c>
      <c r="D234" s="299"/>
      <c r="E234" s="300"/>
      <c r="F234" s="301"/>
      <c r="G234" s="300"/>
      <c r="H234" s="300"/>
      <c r="I234" s="70">
        <v>0</v>
      </c>
      <c r="J234" s="70">
        <f t="shared" si="215"/>
        <v>0</v>
      </c>
      <c r="K234" s="70">
        <f t="shared" si="218"/>
        <v>0</v>
      </c>
      <c r="L234" s="70">
        <f t="shared" si="218"/>
        <v>0</v>
      </c>
      <c r="M234" s="70">
        <f t="shared" si="212"/>
        <v>0</v>
      </c>
      <c r="N234" s="70">
        <f t="shared" ref="N234:Z234" si="234">M234</f>
        <v>0</v>
      </c>
      <c r="O234" s="70">
        <f t="shared" si="234"/>
        <v>0</v>
      </c>
      <c r="P234" s="70">
        <f t="shared" si="207"/>
        <v>0</v>
      </c>
      <c r="Q234" s="70">
        <f t="shared" si="234"/>
        <v>0</v>
      </c>
      <c r="R234" s="70">
        <f t="shared" si="234"/>
        <v>0</v>
      </c>
      <c r="S234" s="70">
        <f t="shared" si="234"/>
        <v>0</v>
      </c>
      <c r="T234" s="70">
        <f t="shared" si="234"/>
        <v>0</v>
      </c>
      <c r="U234" s="70">
        <f t="shared" si="234"/>
        <v>0</v>
      </c>
      <c r="V234" s="70">
        <f t="shared" si="234"/>
        <v>0</v>
      </c>
      <c r="W234" s="70">
        <f t="shared" si="234"/>
        <v>0</v>
      </c>
      <c r="X234" s="70">
        <f t="shared" si="234"/>
        <v>0</v>
      </c>
      <c r="Y234" s="70">
        <f t="shared" si="234"/>
        <v>0</v>
      </c>
      <c r="Z234" s="70">
        <f t="shared" si="234"/>
        <v>0</v>
      </c>
      <c r="AB234" s="71"/>
    </row>
    <row r="235" spans="2:28" ht="29.25" hidden="1" customHeight="1">
      <c r="B235" s="3"/>
      <c r="C235" s="298"/>
      <c r="D235" s="299"/>
      <c r="E235" s="300"/>
      <c r="F235" s="301"/>
      <c r="G235" s="300"/>
      <c r="H235" s="300"/>
      <c r="I235" s="72" t="s">
        <v>44</v>
      </c>
      <c r="J235" s="72" t="str">
        <f t="shared" si="215"/>
        <v xml:space="preserve"> </v>
      </c>
      <c r="K235" s="72" t="str">
        <f t="shared" si="218"/>
        <v xml:space="preserve"> </v>
      </c>
      <c r="L235" s="72" t="str">
        <f t="shared" si="218"/>
        <v xml:space="preserve"> </v>
      </c>
      <c r="M235" s="72" t="str">
        <f t="shared" si="212"/>
        <v xml:space="preserve"> </v>
      </c>
      <c r="N235" s="72" t="str">
        <f t="shared" ref="N235:Z235" si="235">M235</f>
        <v xml:space="preserve"> </v>
      </c>
      <c r="O235" s="72" t="str">
        <f t="shared" si="235"/>
        <v xml:space="preserve"> </v>
      </c>
      <c r="P235" s="72" t="str">
        <f t="shared" si="207"/>
        <v xml:space="preserve"> </v>
      </c>
      <c r="Q235" s="72" t="str">
        <f t="shared" si="235"/>
        <v xml:space="preserve"> </v>
      </c>
      <c r="R235" s="72" t="str">
        <f t="shared" si="235"/>
        <v xml:space="preserve"> </v>
      </c>
      <c r="S235" s="72" t="str">
        <f t="shared" si="235"/>
        <v xml:space="preserve"> </v>
      </c>
      <c r="T235" s="72" t="str">
        <f t="shared" si="235"/>
        <v xml:space="preserve"> </v>
      </c>
      <c r="U235" s="72" t="str">
        <f t="shared" si="235"/>
        <v xml:space="preserve"> </v>
      </c>
      <c r="V235" s="72" t="str">
        <f t="shared" si="235"/>
        <v xml:space="preserve"> </v>
      </c>
      <c r="W235" s="72" t="str">
        <f t="shared" si="235"/>
        <v xml:space="preserve"> </v>
      </c>
      <c r="X235" s="72" t="str">
        <f t="shared" si="235"/>
        <v xml:space="preserve"> </v>
      </c>
      <c r="Y235" s="72" t="str">
        <f t="shared" si="235"/>
        <v xml:space="preserve"> </v>
      </c>
      <c r="Z235" s="72" t="str">
        <f t="shared" si="235"/>
        <v xml:space="preserve"> </v>
      </c>
      <c r="AB235" s="71"/>
    </row>
    <row r="236" spans="2:28" ht="29.25" hidden="1" customHeight="1">
      <c r="B236" s="3"/>
      <c r="C236" s="298" t="s">
        <v>248</v>
      </c>
      <c r="D236" s="299"/>
      <c r="E236" s="300"/>
      <c r="F236" s="301"/>
      <c r="G236" s="300"/>
      <c r="H236" s="300"/>
      <c r="I236" s="70">
        <v>0</v>
      </c>
      <c r="J236" s="70">
        <f t="shared" si="215"/>
        <v>0</v>
      </c>
      <c r="K236" s="70">
        <f t="shared" si="218"/>
        <v>0</v>
      </c>
      <c r="L236" s="70">
        <f t="shared" si="218"/>
        <v>0</v>
      </c>
      <c r="M236" s="70">
        <f t="shared" si="212"/>
        <v>0</v>
      </c>
      <c r="N236" s="70">
        <f t="shared" ref="N236:Z236" si="236">M236</f>
        <v>0</v>
      </c>
      <c r="O236" s="70">
        <f t="shared" si="236"/>
        <v>0</v>
      </c>
      <c r="P236" s="70">
        <f t="shared" si="207"/>
        <v>0</v>
      </c>
      <c r="Q236" s="70">
        <f t="shared" si="236"/>
        <v>0</v>
      </c>
      <c r="R236" s="70">
        <f t="shared" si="236"/>
        <v>0</v>
      </c>
      <c r="S236" s="70">
        <f t="shared" si="236"/>
        <v>0</v>
      </c>
      <c r="T236" s="70">
        <f t="shared" si="236"/>
        <v>0</v>
      </c>
      <c r="U236" s="70">
        <f t="shared" si="236"/>
        <v>0</v>
      </c>
      <c r="V236" s="70">
        <f t="shared" si="236"/>
        <v>0</v>
      </c>
      <c r="W236" s="70">
        <f t="shared" si="236"/>
        <v>0</v>
      </c>
      <c r="X236" s="70">
        <f t="shared" si="236"/>
        <v>0</v>
      </c>
      <c r="Y236" s="70">
        <f t="shared" si="236"/>
        <v>0</v>
      </c>
      <c r="Z236" s="70">
        <f t="shared" si="236"/>
        <v>0</v>
      </c>
      <c r="AB236" s="71"/>
    </row>
    <row r="237" spans="2:28" ht="29.25" hidden="1" customHeight="1">
      <c r="B237" s="3"/>
      <c r="C237" s="298"/>
      <c r="D237" s="299"/>
      <c r="E237" s="300"/>
      <c r="F237" s="301"/>
      <c r="G237" s="300"/>
      <c r="H237" s="300"/>
      <c r="I237" s="72" t="s">
        <v>44</v>
      </c>
      <c r="J237" s="72" t="str">
        <f t="shared" si="215"/>
        <v xml:space="preserve"> </v>
      </c>
      <c r="K237" s="72" t="str">
        <f t="shared" si="218"/>
        <v xml:space="preserve"> </v>
      </c>
      <c r="L237" s="72" t="str">
        <f t="shared" si="218"/>
        <v xml:space="preserve"> </v>
      </c>
      <c r="M237" s="72" t="str">
        <f t="shared" si="212"/>
        <v xml:space="preserve"> </v>
      </c>
      <c r="N237" s="72" t="str">
        <f t="shared" ref="N237:Z237" si="237">M237</f>
        <v xml:space="preserve"> </v>
      </c>
      <c r="O237" s="72" t="str">
        <f t="shared" si="237"/>
        <v xml:space="preserve"> </v>
      </c>
      <c r="P237" s="72" t="str">
        <f t="shared" si="207"/>
        <v xml:space="preserve"> </v>
      </c>
      <c r="Q237" s="72" t="str">
        <f t="shared" si="237"/>
        <v xml:space="preserve"> </v>
      </c>
      <c r="R237" s="72" t="str">
        <f t="shared" si="237"/>
        <v xml:space="preserve"> </v>
      </c>
      <c r="S237" s="72" t="str">
        <f t="shared" si="237"/>
        <v xml:space="preserve"> </v>
      </c>
      <c r="T237" s="72" t="str">
        <f t="shared" si="237"/>
        <v xml:space="preserve"> </v>
      </c>
      <c r="U237" s="72" t="str">
        <f t="shared" si="237"/>
        <v xml:space="preserve"> </v>
      </c>
      <c r="V237" s="72" t="str">
        <f t="shared" si="237"/>
        <v xml:space="preserve"> </v>
      </c>
      <c r="W237" s="72" t="str">
        <f t="shared" si="237"/>
        <v xml:space="preserve"> </v>
      </c>
      <c r="X237" s="72" t="str">
        <f t="shared" si="237"/>
        <v xml:space="preserve"> </v>
      </c>
      <c r="Y237" s="72" t="str">
        <f t="shared" si="237"/>
        <v xml:space="preserve"> </v>
      </c>
      <c r="Z237" s="72" t="str">
        <f t="shared" si="237"/>
        <v xml:space="preserve"> </v>
      </c>
      <c r="AB237" s="71"/>
    </row>
    <row r="238" spans="2:28" ht="29.25" hidden="1" customHeight="1">
      <c r="B238" s="3"/>
      <c r="C238" s="298" t="s">
        <v>249</v>
      </c>
      <c r="D238" s="299"/>
      <c r="E238" s="300"/>
      <c r="F238" s="301"/>
      <c r="G238" s="300"/>
      <c r="H238" s="300"/>
      <c r="I238" s="70">
        <v>0</v>
      </c>
      <c r="J238" s="70">
        <f t="shared" si="215"/>
        <v>0</v>
      </c>
      <c r="K238" s="70">
        <f t="shared" si="218"/>
        <v>0</v>
      </c>
      <c r="L238" s="70">
        <f t="shared" si="218"/>
        <v>0</v>
      </c>
      <c r="M238" s="70">
        <f t="shared" si="212"/>
        <v>0</v>
      </c>
      <c r="N238" s="70">
        <f t="shared" ref="N238:Z238" si="238">M238</f>
        <v>0</v>
      </c>
      <c r="O238" s="70">
        <f t="shared" si="238"/>
        <v>0</v>
      </c>
      <c r="P238" s="70">
        <f t="shared" si="207"/>
        <v>0</v>
      </c>
      <c r="Q238" s="70">
        <f t="shared" si="238"/>
        <v>0</v>
      </c>
      <c r="R238" s="70">
        <f t="shared" si="238"/>
        <v>0</v>
      </c>
      <c r="S238" s="70">
        <f t="shared" si="238"/>
        <v>0</v>
      </c>
      <c r="T238" s="70">
        <f t="shared" si="238"/>
        <v>0</v>
      </c>
      <c r="U238" s="70">
        <f t="shared" si="238"/>
        <v>0</v>
      </c>
      <c r="V238" s="70">
        <f t="shared" si="238"/>
        <v>0</v>
      </c>
      <c r="W238" s="70">
        <f t="shared" si="238"/>
        <v>0</v>
      </c>
      <c r="X238" s="70">
        <f t="shared" si="238"/>
        <v>0</v>
      </c>
      <c r="Y238" s="70">
        <f t="shared" si="238"/>
        <v>0</v>
      </c>
      <c r="Z238" s="70">
        <f t="shared" si="238"/>
        <v>0</v>
      </c>
      <c r="AB238" s="71"/>
    </row>
    <row r="239" spans="2:28" ht="29.25" hidden="1" customHeight="1">
      <c r="B239" s="3"/>
      <c r="C239" s="298"/>
      <c r="D239" s="299"/>
      <c r="E239" s="300"/>
      <c r="F239" s="301"/>
      <c r="G239" s="300"/>
      <c r="H239" s="300"/>
      <c r="I239" s="72" t="s">
        <v>44</v>
      </c>
      <c r="J239" s="72" t="str">
        <f t="shared" si="215"/>
        <v xml:space="preserve"> </v>
      </c>
      <c r="K239" s="72" t="str">
        <f t="shared" si="218"/>
        <v xml:space="preserve"> </v>
      </c>
      <c r="L239" s="72" t="str">
        <f t="shared" si="218"/>
        <v xml:space="preserve"> </v>
      </c>
      <c r="M239" s="72" t="str">
        <f t="shared" si="212"/>
        <v xml:space="preserve"> </v>
      </c>
      <c r="N239" s="72" t="str">
        <f t="shared" ref="N239:Z239" si="239">M239</f>
        <v xml:space="preserve"> </v>
      </c>
      <c r="O239" s="72" t="str">
        <f t="shared" si="239"/>
        <v xml:space="preserve"> </v>
      </c>
      <c r="P239" s="72" t="str">
        <f t="shared" si="207"/>
        <v xml:space="preserve"> </v>
      </c>
      <c r="Q239" s="72" t="str">
        <f t="shared" si="239"/>
        <v xml:space="preserve"> </v>
      </c>
      <c r="R239" s="72" t="str">
        <f t="shared" si="239"/>
        <v xml:space="preserve"> </v>
      </c>
      <c r="S239" s="72" t="str">
        <f t="shared" si="239"/>
        <v xml:space="preserve"> </v>
      </c>
      <c r="T239" s="72" t="str">
        <f t="shared" si="239"/>
        <v xml:space="preserve"> </v>
      </c>
      <c r="U239" s="72" t="str">
        <f t="shared" si="239"/>
        <v xml:space="preserve"> </v>
      </c>
      <c r="V239" s="72" t="str">
        <f t="shared" si="239"/>
        <v xml:space="preserve"> </v>
      </c>
      <c r="W239" s="72" t="str">
        <f t="shared" si="239"/>
        <v xml:space="preserve"> </v>
      </c>
      <c r="X239" s="72" t="str">
        <f t="shared" si="239"/>
        <v xml:space="preserve"> </v>
      </c>
      <c r="Y239" s="72" t="str">
        <f t="shared" si="239"/>
        <v xml:space="preserve"> </v>
      </c>
      <c r="Z239" s="72" t="str">
        <f t="shared" si="239"/>
        <v xml:space="preserve"> </v>
      </c>
      <c r="AB239" s="71"/>
    </row>
    <row r="240" spans="2:28" ht="16.5" customHeight="1">
      <c r="B240" s="3"/>
      <c r="C240" s="79"/>
      <c r="D240" s="54"/>
      <c r="E240" s="87"/>
      <c r="F240" s="87"/>
      <c r="G240" s="87"/>
      <c r="H240" s="87"/>
      <c r="I240" s="88"/>
      <c r="J240" s="88"/>
      <c r="K240" s="88"/>
      <c r="L240" s="90"/>
      <c r="M240" s="90"/>
      <c r="N240" s="90"/>
      <c r="O240" s="90"/>
      <c r="P240" s="90"/>
      <c r="Q240" s="90"/>
      <c r="R240" s="90"/>
      <c r="S240" s="90"/>
      <c r="T240" s="90"/>
      <c r="U240" s="90"/>
      <c r="V240" s="90"/>
      <c r="W240" s="90"/>
      <c r="X240" s="90"/>
      <c r="Y240" s="90"/>
      <c r="Z240" s="90"/>
    </row>
    <row r="241" spans="2:28" ht="33.75" customHeight="1">
      <c r="B241" s="3"/>
      <c r="C241" s="56"/>
      <c r="D241" s="80" t="s">
        <v>250</v>
      </c>
      <c r="E241" s="81"/>
      <c r="F241" s="81"/>
      <c r="G241" s="81"/>
      <c r="H241" s="81"/>
      <c r="I241" s="81"/>
      <c r="J241" s="81"/>
      <c r="K241" s="82"/>
      <c r="L241" s="91"/>
      <c r="M241" s="91"/>
      <c r="N241" s="91"/>
      <c r="O241" s="91"/>
      <c r="P241" s="91"/>
      <c r="Q241" s="91"/>
      <c r="R241" s="91"/>
      <c r="S241" s="91"/>
      <c r="T241" s="91"/>
      <c r="U241" s="91"/>
      <c r="V241" s="91"/>
      <c r="W241" s="91"/>
      <c r="X241" s="91"/>
      <c r="Y241" s="91"/>
      <c r="Z241" s="91"/>
    </row>
    <row r="242" spans="2:28" ht="25.5" customHeight="1">
      <c r="B242" s="3"/>
      <c r="C242" s="59"/>
      <c r="D242" s="83" t="s">
        <v>251</v>
      </c>
      <c r="E242" s="84"/>
      <c r="F242" s="84"/>
      <c r="G242" s="84"/>
      <c r="H242" s="84"/>
      <c r="I242" s="84"/>
      <c r="J242" s="84"/>
      <c r="K242" s="85"/>
      <c r="L242" s="61"/>
      <c r="M242" s="61"/>
      <c r="N242" s="61"/>
      <c r="O242" s="61"/>
      <c r="P242" s="61"/>
      <c r="Q242" s="61"/>
      <c r="R242" s="61"/>
      <c r="S242" s="61"/>
      <c r="T242" s="61"/>
      <c r="U242" s="61"/>
      <c r="V242" s="61"/>
      <c r="W242" s="61"/>
      <c r="X242" s="61"/>
      <c r="Y242" s="61"/>
      <c r="Z242" s="61"/>
    </row>
    <row r="243" spans="2:28" ht="38.1" customHeight="1">
      <c r="B243" s="3"/>
      <c r="C243" s="302" t="s">
        <v>33</v>
      </c>
      <c r="D243" s="302" t="s">
        <v>34</v>
      </c>
      <c r="E243" s="302" t="s">
        <v>35</v>
      </c>
      <c r="F243" s="302" t="str">
        <f>F$25</f>
        <v>Status der 
Umsetzung</v>
      </c>
      <c r="G243" s="302" t="s">
        <v>37</v>
      </c>
      <c r="H243" s="302" t="s">
        <v>38</v>
      </c>
      <c r="I243" s="63" t="str">
        <f t="shared" ref="I243:Z243" si="240">I25</f>
        <v/>
      </c>
      <c r="J243" s="63" t="str">
        <f t="shared" si="240"/>
        <v/>
      </c>
      <c r="K243" s="63" t="str">
        <f t="shared" si="240"/>
        <v/>
      </c>
      <c r="L243" s="63" t="str">
        <f t="shared" si="240"/>
        <v/>
      </c>
      <c r="M243" s="63" t="str">
        <f t="shared" si="240"/>
        <v/>
      </c>
      <c r="N243" s="63" t="str">
        <f t="shared" si="240"/>
        <v/>
      </c>
      <c r="O243" s="63" t="str">
        <f t="shared" si="240"/>
        <v>Ziele CO2 &amp; Kompetenzen</v>
      </c>
      <c r="P243" s="63" t="str">
        <f t="shared" si="240"/>
        <v/>
      </c>
      <c r="Q243" s="63" t="str">
        <f t="shared" si="240"/>
        <v/>
      </c>
      <c r="R243" s="63" t="str">
        <f t="shared" si="240"/>
        <v/>
      </c>
      <c r="S243" s="63" t="str">
        <f t="shared" si="240"/>
        <v/>
      </c>
      <c r="T243" s="63" t="str">
        <f t="shared" si="240"/>
        <v/>
      </c>
      <c r="U243" s="63" t="str">
        <f t="shared" si="240"/>
        <v/>
      </c>
      <c r="V243" s="63" t="str">
        <f t="shared" si="240"/>
        <v/>
      </c>
      <c r="W243" s="63" t="str">
        <f t="shared" si="240"/>
        <v/>
      </c>
      <c r="X243" s="63" t="str">
        <f t="shared" si="240"/>
        <v/>
      </c>
      <c r="Y243" s="63" t="str">
        <f t="shared" si="240"/>
        <v/>
      </c>
      <c r="Z243" s="63" t="str">
        <f t="shared" si="240"/>
        <v/>
      </c>
    </row>
    <row r="244" spans="2:28" ht="14.25" customHeight="1">
      <c r="B244" s="3"/>
      <c r="C244" s="302"/>
      <c r="D244" s="302"/>
      <c r="E244" s="302"/>
      <c r="F244" s="302"/>
      <c r="G244" s="302"/>
      <c r="H244" s="302"/>
      <c r="I244" s="64">
        <f>$I$9</f>
        <v>2017</v>
      </c>
      <c r="J244" s="64">
        <f>J$9</f>
        <v>2020</v>
      </c>
      <c r="K244" s="64">
        <f>K$9</f>
        <v>2020</v>
      </c>
      <c r="L244" s="64">
        <f>L$9</f>
        <v>2022</v>
      </c>
      <c r="M244" s="64">
        <f t="shared" ref="M244:Z244" si="241">L244+2</f>
        <v>2024</v>
      </c>
      <c r="N244" s="64">
        <f t="shared" si="241"/>
        <v>2026</v>
      </c>
      <c r="O244" s="64">
        <f t="shared" si="241"/>
        <v>2028</v>
      </c>
      <c r="P244" s="64">
        <f>O244+2</f>
        <v>2030</v>
      </c>
      <c r="Q244" s="64">
        <f t="shared" si="241"/>
        <v>2032</v>
      </c>
      <c r="R244" s="64">
        <f t="shared" si="241"/>
        <v>2034</v>
      </c>
      <c r="S244" s="64">
        <f t="shared" si="241"/>
        <v>2036</v>
      </c>
      <c r="T244" s="64">
        <f t="shared" si="241"/>
        <v>2038</v>
      </c>
      <c r="U244" s="64">
        <f t="shared" si="241"/>
        <v>2040</v>
      </c>
      <c r="V244" s="64">
        <f t="shared" si="241"/>
        <v>2042</v>
      </c>
      <c r="W244" s="64">
        <f t="shared" si="241"/>
        <v>2044</v>
      </c>
      <c r="X244" s="64">
        <f t="shared" si="241"/>
        <v>2046</v>
      </c>
      <c r="Y244" s="64">
        <f t="shared" si="241"/>
        <v>2048</v>
      </c>
      <c r="Z244" s="64">
        <f t="shared" si="241"/>
        <v>2050</v>
      </c>
    </row>
    <row r="245" spans="2:28" ht="21.75" customHeight="1">
      <c r="B245" s="3"/>
      <c r="C245" s="65"/>
      <c r="D245" s="67" t="s">
        <v>44</v>
      </c>
      <c r="E245" s="86"/>
      <c r="F245" s="86"/>
      <c r="G245" s="86"/>
      <c r="H245" s="78" t="s">
        <v>39</v>
      </c>
      <c r="I245" s="69">
        <f t="shared" ref="I245:Z245" si="242">SUM(I246:I275)</f>
        <v>0</v>
      </c>
      <c r="J245" s="69">
        <f t="shared" si="242"/>
        <v>0</v>
      </c>
      <c r="K245" s="69">
        <f t="shared" si="242"/>
        <v>0</v>
      </c>
      <c r="L245" s="69">
        <f t="shared" si="242"/>
        <v>0</v>
      </c>
      <c r="M245" s="69">
        <f t="shared" si="242"/>
        <v>0</v>
      </c>
      <c r="N245" s="69">
        <f t="shared" si="242"/>
        <v>0</v>
      </c>
      <c r="O245" s="69">
        <f t="shared" si="242"/>
        <v>0</v>
      </c>
      <c r="P245" s="69">
        <f t="shared" si="242"/>
        <v>0</v>
      </c>
      <c r="Q245" s="69">
        <f t="shared" si="242"/>
        <v>0</v>
      </c>
      <c r="R245" s="69">
        <f t="shared" si="242"/>
        <v>0</v>
      </c>
      <c r="S245" s="69">
        <f t="shared" si="242"/>
        <v>0</v>
      </c>
      <c r="T245" s="69">
        <f t="shared" si="242"/>
        <v>0</v>
      </c>
      <c r="U245" s="69">
        <f t="shared" si="242"/>
        <v>0</v>
      </c>
      <c r="V245" s="69">
        <f t="shared" si="242"/>
        <v>0</v>
      </c>
      <c r="W245" s="69">
        <f t="shared" si="242"/>
        <v>0</v>
      </c>
      <c r="X245" s="69">
        <f t="shared" si="242"/>
        <v>0</v>
      </c>
      <c r="Y245" s="69">
        <f t="shared" si="242"/>
        <v>0</v>
      </c>
      <c r="Z245" s="69">
        <f t="shared" si="242"/>
        <v>0</v>
      </c>
    </row>
    <row r="246" spans="2:28" ht="29.25" customHeight="1">
      <c r="B246" s="3"/>
      <c r="C246" s="298" t="s">
        <v>252</v>
      </c>
      <c r="D246" s="299" t="s">
        <v>253</v>
      </c>
      <c r="E246" s="300">
        <v>2020</v>
      </c>
      <c r="F246" s="301" t="s">
        <v>2</v>
      </c>
      <c r="G246" s="300" t="s">
        <v>254</v>
      </c>
      <c r="H246" s="300" t="s">
        <v>254</v>
      </c>
      <c r="I246" s="70">
        <v>0</v>
      </c>
      <c r="J246" s="70">
        <f t="shared" ref="J246:Z246" si="243">I246</f>
        <v>0</v>
      </c>
      <c r="K246" s="70"/>
      <c r="L246" s="70"/>
      <c r="M246" s="70"/>
      <c r="N246" s="70"/>
      <c r="O246" s="70"/>
      <c r="P246" s="70">
        <f t="shared" ref="P246:P275" si="244">O246</f>
        <v>0</v>
      </c>
      <c r="Q246" s="70">
        <f t="shared" si="243"/>
        <v>0</v>
      </c>
      <c r="R246" s="70">
        <f t="shared" si="243"/>
        <v>0</v>
      </c>
      <c r="S246" s="70">
        <f t="shared" si="243"/>
        <v>0</v>
      </c>
      <c r="T246" s="70">
        <f t="shared" si="243"/>
        <v>0</v>
      </c>
      <c r="U246" s="70">
        <f t="shared" si="243"/>
        <v>0</v>
      </c>
      <c r="V246" s="70">
        <f t="shared" si="243"/>
        <v>0</v>
      </c>
      <c r="W246" s="70">
        <f t="shared" si="243"/>
        <v>0</v>
      </c>
      <c r="X246" s="70">
        <f t="shared" si="243"/>
        <v>0</v>
      </c>
      <c r="Y246" s="70">
        <f t="shared" si="243"/>
        <v>0</v>
      </c>
      <c r="Z246" s="70">
        <f t="shared" si="243"/>
        <v>0</v>
      </c>
      <c r="AB246" s="71"/>
    </row>
    <row r="247" spans="2:28" ht="29.25" customHeight="1">
      <c r="B247" s="3"/>
      <c r="C247" s="298"/>
      <c r="D247" s="299"/>
      <c r="E247" s="300"/>
      <c r="F247" s="301" t="s">
        <v>2</v>
      </c>
      <c r="G247" s="300"/>
      <c r="H247" s="300"/>
      <c r="I247" s="72" t="s">
        <v>44</v>
      </c>
      <c r="J247" s="72" t="str">
        <f t="shared" ref="J247:Z247" si="245">I247</f>
        <v xml:space="preserve"> </v>
      </c>
      <c r="K247" s="72"/>
      <c r="L247" s="72"/>
      <c r="M247" s="72"/>
      <c r="N247" s="72"/>
      <c r="O247" s="72"/>
      <c r="P247" s="72">
        <f t="shared" si="244"/>
        <v>0</v>
      </c>
      <c r="Q247" s="72">
        <f t="shared" si="245"/>
        <v>0</v>
      </c>
      <c r="R247" s="72">
        <f t="shared" si="245"/>
        <v>0</v>
      </c>
      <c r="S247" s="72">
        <f t="shared" si="245"/>
        <v>0</v>
      </c>
      <c r="T247" s="72">
        <f t="shared" si="245"/>
        <v>0</v>
      </c>
      <c r="U247" s="72">
        <f t="shared" si="245"/>
        <v>0</v>
      </c>
      <c r="V247" s="72">
        <f t="shared" si="245"/>
        <v>0</v>
      </c>
      <c r="W247" s="72">
        <f t="shared" si="245"/>
        <v>0</v>
      </c>
      <c r="X247" s="72">
        <f t="shared" si="245"/>
        <v>0</v>
      </c>
      <c r="Y247" s="72">
        <f t="shared" si="245"/>
        <v>0</v>
      </c>
      <c r="Z247" s="72">
        <f t="shared" si="245"/>
        <v>0</v>
      </c>
      <c r="AB247" s="71"/>
    </row>
    <row r="248" spans="2:28" ht="29.25" customHeight="1">
      <c r="B248" s="3"/>
      <c r="C248" s="298" t="s">
        <v>255</v>
      </c>
      <c r="D248" s="299" t="s">
        <v>256</v>
      </c>
      <c r="E248" s="300">
        <v>2020</v>
      </c>
      <c r="F248" s="301" t="s">
        <v>2</v>
      </c>
      <c r="G248" s="300" t="s">
        <v>54</v>
      </c>
      <c r="H248" s="300" t="s">
        <v>257</v>
      </c>
      <c r="I248" s="70">
        <v>0</v>
      </c>
      <c r="J248" s="70">
        <f t="shared" ref="J248:Z248" si="246">I248</f>
        <v>0</v>
      </c>
      <c r="K248" s="70"/>
      <c r="L248" s="70"/>
      <c r="M248" s="70"/>
      <c r="N248" s="70"/>
      <c r="O248" s="70"/>
      <c r="P248" s="70">
        <f t="shared" si="244"/>
        <v>0</v>
      </c>
      <c r="Q248" s="70">
        <f t="shared" si="246"/>
        <v>0</v>
      </c>
      <c r="R248" s="70">
        <f t="shared" si="246"/>
        <v>0</v>
      </c>
      <c r="S248" s="70">
        <f t="shared" si="246"/>
        <v>0</v>
      </c>
      <c r="T248" s="70">
        <f t="shared" si="246"/>
        <v>0</v>
      </c>
      <c r="U248" s="70">
        <f t="shared" si="246"/>
        <v>0</v>
      </c>
      <c r="V248" s="70">
        <f t="shared" si="246"/>
        <v>0</v>
      </c>
      <c r="W248" s="70">
        <f t="shared" si="246"/>
        <v>0</v>
      </c>
      <c r="X248" s="70">
        <f t="shared" si="246"/>
        <v>0</v>
      </c>
      <c r="Y248" s="70">
        <f t="shared" si="246"/>
        <v>0</v>
      </c>
      <c r="Z248" s="70">
        <f t="shared" si="246"/>
        <v>0</v>
      </c>
      <c r="AB248" s="71"/>
    </row>
    <row r="249" spans="2:28" ht="29.25" customHeight="1">
      <c r="B249" s="3"/>
      <c r="C249" s="298"/>
      <c r="D249" s="299"/>
      <c r="E249" s="300"/>
      <c r="F249" s="301"/>
      <c r="G249" s="300"/>
      <c r="H249" s="300"/>
      <c r="I249" s="72" t="s">
        <v>44</v>
      </c>
      <c r="J249" s="72" t="str">
        <f t="shared" ref="J249:Z249" si="247">I249</f>
        <v xml:space="preserve"> </v>
      </c>
      <c r="K249" s="72"/>
      <c r="L249" s="72"/>
      <c r="M249" s="72"/>
      <c r="N249" s="72"/>
      <c r="O249" s="72"/>
      <c r="P249" s="72">
        <f t="shared" si="244"/>
        <v>0</v>
      </c>
      <c r="Q249" s="72">
        <f t="shared" si="247"/>
        <v>0</v>
      </c>
      <c r="R249" s="72">
        <f t="shared" si="247"/>
        <v>0</v>
      </c>
      <c r="S249" s="72">
        <f t="shared" si="247"/>
        <v>0</v>
      </c>
      <c r="T249" s="72">
        <f t="shared" si="247"/>
        <v>0</v>
      </c>
      <c r="U249" s="72">
        <f t="shared" si="247"/>
        <v>0</v>
      </c>
      <c r="V249" s="72">
        <f t="shared" si="247"/>
        <v>0</v>
      </c>
      <c r="W249" s="72">
        <f t="shared" si="247"/>
        <v>0</v>
      </c>
      <c r="X249" s="72">
        <f t="shared" si="247"/>
        <v>0</v>
      </c>
      <c r="Y249" s="72">
        <f t="shared" si="247"/>
        <v>0</v>
      </c>
      <c r="Z249" s="72">
        <f t="shared" si="247"/>
        <v>0</v>
      </c>
      <c r="AB249" s="71"/>
    </row>
    <row r="250" spans="2:28" ht="29.25" customHeight="1">
      <c r="B250" s="3"/>
      <c r="C250" s="298" t="s">
        <v>258</v>
      </c>
      <c r="D250" s="299" t="s">
        <v>259</v>
      </c>
      <c r="E250" s="300">
        <v>2020</v>
      </c>
      <c r="F250" s="301" t="s">
        <v>1</v>
      </c>
      <c r="G250" s="300" t="s">
        <v>54</v>
      </c>
      <c r="H250" s="300" t="s">
        <v>166</v>
      </c>
      <c r="I250" s="70">
        <v>0</v>
      </c>
      <c r="J250" s="70">
        <f t="shared" ref="J250:Z250" si="248">I250</f>
        <v>0</v>
      </c>
      <c r="K250" s="70"/>
      <c r="L250" s="70"/>
      <c r="M250" s="70"/>
      <c r="N250" s="70"/>
      <c r="O250" s="70"/>
      <c r="P250" s="70">
        <f t="shared" si="244"/>
        <v>0</v>
      </c>
      <c r="Q250" s="70">
        <f t="shared" si="248"/>
        <v>0</v>
      </c>
      <c r="R250" s="70">
        <f t="shared" si="248"/>
        <v>0</v>
      </c>
      <c r="S250" s="70">
        <f t="shared" si="248"/>
        <v>0</v>
      </c>
      <c r="T250" s="70">
        <f t="shared" si="248"/>
        <v>0</v>
      </c>
      <c r="U250" s="70">
        <f t="shared" si="248"/>
        <v>0</v>
      </c>
      <c r="V250" s="70">
        <f t="shared" si="248"/>
        <v>0</v>
      </c>
      <c r="W250" s="70">
        <f t="shared" si="248"/>
        <v>0</v>
      </c>
      <c r="X250" s="70">
        <f t="shared" si="248"/>
        <v>0</v>
      </c>
      <c r="Y250" s="70">
        <f t="shared" si="248"/>
        <v>0</v>
      </c>
      <c r="Z250" s="70">
        <f t="shared" si="248"/>
        <v>0</v>
      </c>
      <c r="AB250" s="71"/>
    </row>
    <row r="251" spans="2:28" ht="29.25" customHeight="1">
      <c r="B251" s="3"/>
      <c r="C251" s="298"/>
      <c r="D251" s="299"/>
      <c r="E251" s="300"/>
      <c r="F251" s="301" t="s">
        <v>1</v>
      </c>
      <c r="G251" s="300"/>
      <c r="H251" s="300"/>
      <c r="I251" s="72" t="s">
        <v>44</v>
      </c>
      <c r="J251" s="72" t="str">
        <f t="shared" ref="J251:Z251" si="249">I251</f>
        <v xml:space="preserve"> </v>
      </c>
      <c r="K251" s="72"/>
      <c r="L251" s="72"/>
      <c r="M251" s="72"/>
      <c r="N251" s="72"/>
      <c r="O251" s="72"/>
      <c r="P251" s="72">
        <f t="shared" si="244"/>
        <v>0</v>
      </c>
      <c r="Q251" s="72">
        <f t="shared" si="249"/>
        <v>0</v>
      </c>
      <c r="R251" s="72">
        <f t="shared" si="249"/>
        <v>0</v>
      </c>
      <c r="S251" s="72">
        <f t="shared" si="249"/>
        <v>0</v>
      </c>
      <c r="T251" s="72">
        <f t="shared" si="249"/>
        <v>0</v>
      </c>
      <c r="U251" s="72">
        <f t="shared" si="249"/>
        <v>0</v>
      </c>
      <c r="V251" s="72">
        <f t="shared" si="249"/>
        <v>0</v>
      </c>
      <c r="W251" s="72">
        <f t="shared" si="249"/>
        <v>0</v>
      </c>
      <c r="X251" s="72">
        <f t="shared" si="249"/>
        <v>0</v>
      </c>
      <c r="Y251" s="72">
        <f t="shared" si="249"/>
        <v>0</v>
      </c>
      <c r="Z251" s="72">
        <f t="shared" si="249"/>
        <v>0</v>
      </c>
      <c r="AB251" s="71"/>
    </row>
    <row r="252" spans="2:28" ht="29.25" customHeight="1">
      <c r="B252" s="3"/>
      <c r="C252" s="298" t="s">
        <v>260</v>
      </c>
      <c r="D252" s="299" t="s">
        <v>261</v>
      </c>
      <c r="E252" s="300">
        <v>2020</v>
      </c>
      <c r="F252" s="301" t="s">
        <v>2</v>
      </c>
      <c r="G252" s="300" t="s">
        <v>262</v>
      </c>
      <c r="H252" s="300" t="s">
        <v>366</v>
      </c>
      <c r="I252" s="70">
        <v>0</v>
      </c>
      <c r="J252" s="70">
        <f t="shared" ref="J252:Z252" si="250">I252</f>
        <v>0</v>
      </c>
      <c r="K252" s="70"/>
      <c r="L252" s="70"/>
      <c r="M252" s="70"/>
      <c r="N252" s="70"/>
      <c r="O252" s="70"/>
      <c r="P252" s="70">
        <f t="shared" si="244"/>
        <v>0</v>
      </c>
      <c r="Q252" s="70">
        <f t="shared" si="250"/>
        <v>0</v>
      </c>
      <c r="R252" s="70">
        <f t="shared" si="250"/>
        <v>0</v>
      </c>
      <c r="S252" s="70">
        <f t="shared" si="250"/>
        <v>0</v>
      </c>
      <c r="T252" s="70">
        <f t="shared" si="250"/>
        <v>0</v>
      </c>
      <c r="U252" s="70">
        <f t="shared" si="250"/>
        <v>0</v>
      </c>
      <c r="V252" s="70">
        <f t="shared" si="250"/>
        <v>0</v>
      </c>
      <c r="W252" s="70">
        <f t="shared" si="250"/>
        <v>0</v>
      </c>
      <c r="X252" s="70">
        <f t="shared" si="250"/>
        <v>0</v>
      </c>
      <c r="Y252" s="70">
        <f t="shared" si="250"/>
        <v>0</v>
      </c>
      <c r="Z252" s="70">
        <f t="shared" si="250"/>
        <v>0</v>
      </c>
      <c r="AB252" s="71"/>
    </row>
    <row r="253" spans="2:28" ht="29.25" customHeight="1">
      <c r="B253" s="3"/>
      <c r="C253" s="298"/>
      <c r="D253" s="299"/>
      <c r="E253" s="300"/>
      <c r="F253" s="301"/>
      <c r="G253" s="300"/>
      <c r="H253" s="300"/>
      <c r="I253" s="72" t="s">
        <v>44</v>
      </c>
      <c r="J253" s="72" t="str">
        <f t="shared" ref="J253:Z253" si="251">I253</f>
        <v xml:space="preserve"> </v>
      </c>
      <c r="K253" s="72"/>
      <c r="L253" s="72"/>
      <c r="M253" s="72"/>
      <c r="N253" s="72"/>
      <c r="O253" s="72"/>
      <c r="P253" s="72">
        <f t="shared" si="244"/>
        <v>0</v>
      </c>
      <c r="Q253" s="72">
        <f t="shared" si="251"/>
        <v>0</v>
      </c>
      <c r="R253" s="72">
        <f t="shared" si="251"/>
        <v>0</v>
      </c>
      <c r="S253" s="72">
        <f t="shared" si="251"/>
        <v>0</v>
      </c>
      <c r="T253" s="72">
        <f t="shared" si="251"/>
        <v>0</v>
      </c>
      <c r="U253" s="72">
        <f t="shared" si="251"/>
        <v>0</v>
      </c>
      <c r="V253" s="72">
        <f t="shared" si="251"/>
        <v>0</v>
      </c>
      <c r="W253" s="72">
        <f t="shared" si="251"/>
        <v>0</v>
      </c>
      <c r="X253" s="72">
        <f t="shared" si="251"/>
        <v>0</v>
      </c>
      <c r="Y253" s="72">
        <f t="shared" si="251"/>
        <v>0</v>
      </c>
      <c r="Z253" s="72">
        <f t="shared" si="251"/>
        <v>0</v>
      </c>
      <c r="AB253" s="71"/>
    </row>
    <row r="254" spans="2:28" ht="29.25" customHeight="1">
      <c r="B254" s="3"/>
      <c r="C254" s="298" t="s">
        <v>263</v>
      </c>
      <c r="D254" s="299" t="s">
        <v>264</v>
      </c>
      <c r="E254" s="300">
        <v>2020</v>
      </c>
      <c r="F254" s="301" t="s">
        <v>2</v>
      </c>
      <c r="G254" s="300" t="s">
        <v>265</v>
      </c>
      <c r="H254" s="300"/>
      <c r="I254" s="70">
        <v>0</v>
      </c>
      <c r="J254" s="70">
        <f t="shared" ref="J254:Z254" si="252">I254</f>
        <v>0</v>
      </c>
      <c r="K254" s="70"/>
      <c r="L254" s="70"/>
      <c r="M254" s="70"/>
      <c r="N254" s="70"/>
      <c r="O254" s="70"/>
      <c r="P254" s="70">
        <f t="shared" si="244"/>
        <v>0</v>
      </c>
      <c r="Q254" s="70">
        <f t="shared" si="252"/>
        <v>0</v>
      </c>
      <c r="R254" s="70">
        <f t="shared" si="252"/>
        <v>0</v>
      </c>
      <c r="S254" s="70">
        <f t="shared" si="252"/>
        <v>0</v>
      </c>
      <c r="T254" s="70">
        <f t="shared" si="252"/>
        <v>0</v>
      </c>
      <c r="U254" s="70">
        <f t="shared" si="252"/>
        <v>0</v>
      </c>
      <c r="V254" s="70">
        <f t="shared" si="252"/>
        <v>0</v>
      </c>
      <c r="W254" s="70">
        <f t="shared" si="252"/>
        <v>0</v>
      </c>
      <c r="X254" s="70">
        <f t="shared" si="252"/>
        <v>0</v>
      </c>
      <c r="Y254" s="70">
        <f t="shared" si="252"/>
        <v>0</v>
      </c>
      <c r="Z254" s="70">
        <f t="shared" si="252"/>
        <v>0</v>
      </c>
      <c r="AB254" s="71"/>
    </row>
    <row r="255" spans="2:28" ht="29.25" customHeight="1">
      <c r="B255" s="3"/>
      <c r="C255" s="298"/>
      <c r="D255" s="299"/>
      <c r="E255" s="300"/>
      <c r="F255" s="301"/>
      <c r="G255" s="300"/>
      <c r="H255" s="300"/>
      <c r="I255" s="72" t="s">
        <v>44</v>
      </c>
      <c r="J255" s="72" t="str">
        <f t="shared" ref="J255:Z255" si="253">I255</f>
        <v xml:space="preserve"> </v>
      </c>
      <c r="K255" s="72"/>
      <c r="L255" s="72"/>
      <c r="M255" s="72"/>
      <c r="N255" s="72"/>
      <c r="O255" s="72"/>
      <c r="P255" s="72">
        <f t="shared" si="244"/>
        <v>0</v>
      </c>
      <c r="Q255" s="72">
        <f t="shared" si="253"/>
        <v>0</v>
      </c>
      <c r="R255" s="72">
        <f t="shared" si="253"/>
        <v>0</v>
      </c>
      <c r="S255" s="72">
        <f t="shared" si="253"/>
        <v>0</v>
      </c>
      <c r="T255" s="72">
        <f t="shared" si="253"/>
        <v>0</v>
      </c>
      <c r="U255" s="72">
        <f t="shared" si="253"/>
        <v>0</v>
      </c>
      <c r="V255" s="72">
        <f t="shared" si="253"/>
        <v>0</v>
      </c>
      <c r="W255" s="72">
        <f t="shared" si="253"/>
        <v>0</v>
      </c>
      <c r="X255" s="72">
        <f t="shared" si="253"/>
        <v>0</v>
      </c>
      <c r="Y255" s="72">
        <f t="shared" si="253"/>
        <v>0</v>
      </c>
      <c r="Z255" s="72">
        <f t="shared" si="253"/>
        <v>0</v>
      </c>
      <c r="AB255" s="71"/>
    </row>
    <row r="256" spans="2:28" ht="29.25" hidden="1" customHeight="1">
      <c r="B256" s="3"/>
      <c r="C256" s="298" t="s">
        <v>266</v>
      </c>
      <c r="D256" s="299"/>
      <c r="E256" s="300"/>
      <c r="F256" s="301"/>
      <c r="G256" s="300"/>
      <c r="H256" s="300"/>
      <c r="I256" s="70">
        <v>0</v>
      </c>
      <c r="J256" s="70">
        <f t="shared" ref="J256:Z256" si="254">I256</f>
        <v>0</v>
      </c>
      <c r="K256" s="70">
        <f t="shared" si="254"/>
        <v>0</v>
      </c>
      <c r="L256" s="70">
        <f t="shared" si="254"/>
        <v>0</v>
      </c>
      <c r="M256" s="70">
        <f t="shared" si="254"/>
        <v>0</v>
      </c>
      <c r="N256" s="70">
        <f t="shared" si="254"/>
        <v>0</v>
      </c>
      <c r="O256" s="70">
        <f t="shared" si="254"/>
        <v>0</v>
      </c>
      <c r="P256" s="70">
        <f t="shared" si="244"/>
        <v>0</v>
      </c>
      <c r="Q256" s="70">
        <f t="shared" si="254"/>
        <v>0</v>
      </c>
      <c r="R256" s="70">
        <f t="shared" si="254"/>
        <v>0</v>
      </c>
      <c r="S256" s="70">
        <f t="shared" si="254"/>
        <v>0</v>
      </c>
      <c r="T256" s="70">
        <f t="shared" si="254"/>
        <v>0</v>
      </c>
      <c r="U256" s="70">
        <f t="shared" si="254"/>
        <v>0</v>
      </c>
      <c r="V256" s="70">
        <f t="shared" si="254"/>
        <v>0</v>
      </c>
      <c r="W256" s="70">
        <f t="shared" si="254"/>
        <v>0</v>
      </c>
      <c r="X256" s="70">
        <f t="shared" si="254"/>
        <v>0</v>
      </c>
      <c r="Y256" s="70">
        <f t="shared" si="254"/>
        <v>0</v>
      </c>
      <c r="Z256" s="70">
        <f t="shared" si="254"/>
        <v>0</v>
      </c>
      <c r="AB256" s="71"/>
    </row>
    <row r="257" spans="1:28" ht="29.25" hidden="1" customHeight="1">
      <c r="B257" s="3"/>
      <c r="C257" s="298"/>
      <c r="D257" s="299"/>
      <c r="E257" s="300"/>
      <c r="F257" s="301"/>
      <c r="G257" s="300"/>
      <c r="H257" s="300"/>
      <c r="I257" s="72" t="s">
        <v>44</v>
      </c>
      <c r="J257" s="72" t="str">
        <f t="shared" ref="J257:Z257" si="255">I257</f>
        <v xml:space="preserve"> </v>
      </c>
      <c r="K257" s="72" t="str">
        <f t="shared" si="255"/>
        <v xml:space="preserve"> </v>
      </c>
      <c r="L257" s="72" t="str">
        <f t="shared" si="255"/>
        <v xml:space="preserve"> </v>
      </c>
      <c r="M257" s="72" t="str">
        <f t="shared" si="255"/>
        <v xml:space="preserve"> </v>
      </c>
      <c r="N257" s="72" t="str">
        <f t="shared" si="255"/>
        <v xml:space="preserve"> </v>
      </c>
      <c r="O257" s="72" t="str">
        <f t="shared" si="255"/>
        <v xml:space="preserve"> </v>
      </c>
      <c r="P257" s="72" t="str">
        <f t="shared" si="244"/>
        <v xml:space="preserve"> </v>
      </c>
      <c r="Q257" s="72" t="str">
        <f t="shared" si="255"/>
        <v xml:space="preserve"> </v>
      </c>
      <c r="R257" s="72" t="str">
        <f t="shared" si="255"/>
        <v xml:space="preserve"> </v>
      </c>
      <c r="S257" s="72" t="str">
        <f t="shared" si="255"/>
        <v xml:space="preserve"> </v>
      </c>
      <c r="T257" s="72" t="str">
        <f t="shared" si="255"/>
        <v xml:space="preserve"> </v>
      </c>
      <c r="U257" s="72" t="str">
        <f t="shared" si="255"/>
        <v xml:space="preserve"> </v>
      </c>
      <c r="V257" s="72" t="str">
        <f t="shared" si="255"/>
        <v xml:space="preserve"> </v>
      </c>
      <c r="W257" s="72" t="str">
        <f t="shared" si="255"/>
        <v xml:space="preserve"> </v>
      </c>
      <c r="X257" s="72" t="str">
        <f t="shared" si="255"/>
        <v xml:space="preserve"> </v>
      </c>
      <c r="Y257" s="72" t="str">
        <f t="shared" si="255"/>
        <v xml:space="preserve"> </v>
      </c>
      <c r="Z257" s="72" t="str">
        <f t="shared" si="255"/>
        <v xml:space="preserve"> </v>
      </c>
      <c r="AB257" s="71"/>
    </row>
    <row r="258" spans="1:28" ht="29.25" hidden="1" customHeight="1">
      <c r="B258" s="3"/>
      <c r="C258" s="298" t="s">
        <v>267</v>
      </c>
      <c r="D258" s="299"/>
      <c r="E258" s="300"/>
      <c r="F258" s="301"/>
      <c r="G258" s="300"/>
      <c r="H258" s="300"/>
      <c r="I258" s="70">
        <v>0</v>
      </c>
      <c r="J258" s="70">
        <f t="shared" ref="J258:Z258" si="256">I258</f>
        <v>0</v>
      </c>
      <c r="K258" s="70">
        <f t="shared" si="256"/>
        <v>0</v>
      </c>
      <c r="L258" s="70">
        <f t="shared" si="256"/>
        <v>0</v>
      </c>
      <c r="M258" s="70">
        <f t="shared" si="256"/>
        <v>0</v>
      </c>
      <c r="N258" s="70">
        <f t="shared" si="256"/>
        <v>0</v>
      </c>
      <c r="O258" s="70">
        <f t="shared" si="256"/>
        <v>0</v>
      </c>
      <c r="P258" s="70">
        <f t="shared" si="244"/>
        <v>0</v>
      </c>
      <c r="Q258" s="70">
        <f t="shared" si="256"/>
        <v>0</v>
      </c>
      <c r="R258" s="70">
        <f t="shared" si="256"/>
        <v>0</v>
      </c>
      <c r="S258" s="70">
        <f t="shared" si="256"/>
        <v>0</v>
      </c>
      <c r="T258" s="70">
        <f t="shared" si="256"/>
        <v>0</v>
      </c>
      <c r="U258" s="70">
        <f t="shared" si="256"/>
        <v>0</v>
      </c>
      <c r="V258" s="70">
        <f t="shared" si="256"/>
        <v>0</v>
      </c>
      <c r="W258" s="70">
        <f t="shared" si="256"/>
        <v>0</v>
      </c>
      <c r="X258" s="70">
        <f t="shared" si="256"/>
        <v>0</v>
      </c>
      <c r="Y258" s="70">
        <f t="shared" si="256"/>
        <v>0</v>
      </c>
      <c r="Z258" s="70">
        <f t="shared" si="256"/>
        <v>0</v>
      </c>
      <c r="AB258" s="71"/>
    </row>
    <row r="259" spans="1:28" ht="29.25" hidden="1" customHeight="1">
      <c r="B259" s="3"/>
      <c r="C259" s="298"/>
      <c r="D259" s="299"/>
      <c r="E259" s="300"/>
      <c r="F259" s="301"/>
      <c r="G259" s="300"/>
      <c r="H259" s="300"/>
      <c r="I259" s="72" t="s">
        <v>44</v>
      </c>
      <c r="J259" s="72" t="str">
        <f t="shared" ref="J259:Z259" si="257">I259</f>
        <v xml:space="preserve"> </v>
      </c>
      <c r="K259" s="72" t="str">
        <f t="shared" si="257"/>
        <v xml:space="preserve"> </v>
      </c>
      <c r="L259" s="72" t="str">
        <f t="shared" si="257"/>
        <v xml:space="preserve"> </v>
      </c>
      <c r="M259" s="72" t="str">
        <f t="shared" si="257"/>
        <v xml:space="preserve"> </v>
      </c>
      <c r="N259" s="72" t="str">
        <f t="shared" si="257"/>
        <v xml:space="preserve"> </v>
      </c>
      <c r="O259" s="72" t="str">
        <f t="shared" si="257"/>
        <v xml:space="preserve"> </v>
      </c>
      <c r="P259" s="72" t="str">
        <f t="shared" si="244"/>
        <v xml:space="preserve"> </v>
      </c>
      <c r="Q259" s="72" t="str">
        <f t="shared" si="257"/>
        <v xml:space="preserve"> </v>
      </c>
      <c r="R259" s="72" t="str">
        <f t="shared" si="257"/>
        <v xml:space="preserve"> </v>
      </c>
      <c r="S259" s="72" t="str">
        <f t="shared" si="257"/>
        <v xml:space="preserve"> </v>
      </c>
      <c r="T259" s="72" t="str">
        <f t="shared" si="257"/>
        <v xml:space="preserve"> </v>
      </c>
      <c r="U259" s="72" t="str">
        <f t="shared" si="257"/>
        <v xml:space="preserve"> </v>
      </c>
      <c r="V259" s="72" t="str">
        <f t="shared" si="257"/>
        <v xml:space="preserve"> </v>
      </c>
      <c r="W259" s="72" t="str">
        <f t="shared" si="257"/>
        <v xml:space="preserve"> </v>
      </c>
      <c r="X259" s="72" t="str">
        <f t="shared" si="257"/>
        <v xml:space="preserve"> </v>
      </c>
      <c r="Y259" s="72" t="str">
        <f t="shared" si="257"/>
        <v xml:space="preserve"> </v>
      </c>
      <c r="Z259" s="72" t="str">
        <f t="shared" si="257"/>
        <v xml:space="preserve"> </v>
      </c>
      <c r="AB259" s="71"/>
    </row>
    <row r="260" spans="1:28" ht="29.25" hidden="1" customHeight="1">
      <c r="B260" s="3"/>
      <c r="C260" s="298" t="s">
        <v>268</v>
      </c>
      <c r="D260" s="299"/>
      <c r="E260" s="300"/>
      <c r="F260" s="301"/>
      <c r="G260" s="300"/>
      <c r="H260" s="300"/>
      <c r="I260" s="70">
        <v>0</v>
      </c>
      <c r="J260" s="70">
        <f t="shared" ref="J260:Z260" si="258">I260</f>
        <v>0</v>
      </c>
      <c r="K260" s="70">
        <f t="shared" si="258"/>
        <v>0</v>
      </c>
      <c r="L260" s="70">
        <f t="shared" si="258"/>
        <v>0</v>
      </c>
      <c r="M260" s="70">
        <f t="shared" si="258"/>
        <v>0</v>
      </c>
      <c r="N260" s="70">
        <f t="shared" si="258"/>
        <v>0</v>
      </c>
      <c r="O260" s="70">
        <f t="shared" si="258"/>
        <v>0</v>
      </c>
      <c r="P260" s="70">
        <f t="shared" si="244"/>
        <v>0</v>
      </c>
      <c r="Q260" s="70">
        <f t="shared" si="258"/>
        <v>0</v>
      </c>
      <c r="R260" s="70">
        <f t="shared" si="258"/>
        <v>0</v>
      </c>
      <c r="S260" s="70">
        <f t="shared" si="258"/>
        <v>0</v>
      </c>
      <c r="T260" s="70">
        <f t="shared" si="258"/>
        <v>0</v>
      </c>
      <c r="U260" s="70">
        <f t="shared" si="258"/>
        <v>0</v>
      </c>
      <c r="V260" s="70">
        <f t="shared" si="258"/>
        <v>0</v>
      </c>
      <c r="W260" s="70">
        <f t="shared" si="258"/>
        <v>0</v>
      </c>
      <c r="X260" s="70">
        <f t="shared" si="258"/>
        <v>0</v>
      </c>
      <c r="Y260" s="70">
        <f t="shared" si="258"/>
        <v>0</v>
      </c>
      <c r="Z260" s="70">
        <f t="shared" si="258"/>
        <v>0</v>
      </c>
      <c r="AB260" s="71"/>
    </row>
    <row r="261" spans="1:28" ht="29.25" hidden="1" customHeight="1">
      <c r="B261" s="3"/>
      <c r="C261" s="298"/>
      <c r="D261" s="299"/>
      <c r="E261" s="300"/>
      <c r="F261" s="301"/>
      <c r="G261" s="300"/>
      <c r="H261" s="300"/>
      <c r="I261" s="72" t="s">
        <v>44</v>
      </c>
      <c r="J261" s="72" t="str">
        <f t="shared" ref="J261:Z261" si="259">I261</f>
        <v xml:space="preserve"> </v>
      </c>
      <c r="K261" s="72" t="str">
        <f t="shared" si="259"/>
        <v xml:space="preserve"> </v>
      </c>
      <c r="L261" s="72" t="str">
        <f t="shared" si="259"/>
        <v xml:space="preserve"> </v>
      </c>
      <c r="M261" s="72" t="str">
        <f t="shared" si="259"/>
        <v xml:space="preserve"> </v>
      </c>
      <c r="N261" s="72" t="str">
        <f t="shared" si="259"/>
        <v xml:space="preserve"> </v>
      </c>
      <c r="O261" s="72" t="str">
        <f t="shared" si="259"/>
        <v xml:space="preserve"> </v>
      </c>
      <c r="P261" s="72" t="str">
        <f t="shared" si="244"/>
        <v xml:space="preserve"> </v>
      </c>
      <c r="Q261" s="72" t="str">
        <f t="shared" si="259"/>
        <v xml:space="preserve"> </v>
      </c>
      <c r="R261" s="72" t="str">
        <f t="shared" si="259"/>
        <v xml:space="preserve"> </v>
      </c>
      <c r="S261" s="72" t="str">
        <f t="shared" si="259"/>
        <v xml:space="preserve"> </v>
      </c>
      <c r="T261" s="72" t="str">
        <f t="shared" si="259"/>
        <v xml:space="preserve"> </v>
      </c>
      <c r="U261" s="72" t="str">
        <f t="shared" si="259"/>
        <v xml:space="preserve"> </v>
      </c>
      <c r="V261" s="72" t="str">
        <f t="shared" si="259"/>
        <v xml:space="preserve"> </v>
      </c>
      <c r="W261" s="72" t="str">
        <f t="shared" si="259"/>
        <v xml:space="preserve"> </v>
      </c>
      <c r="X261" s="72" t="str">
        <f t="shared" si="259"/>
        <v xml:space="preserve"> </v>
      </c>
      <c r="Y261" s="72" t="str">
        <f t="shared" si="259"/>
        <v xml:space="preserve"> </v>
      </c>
      <c r="Z261" s="72" t="str">
        <f t="shared" si="259"/>
        <v xml:space="preserve"> </v>
      </c>
      <c r="AB261" s="71"/>
    </row>
    <row r="262" spans="1:28" ht="29.25" hidden="1" customHeight="1">
      <c r="B262" s="3"/>
      <c r="C262" s="298" t="s">
        <v>269</v>
      </c>
      <c r="D262" s="299"/>
      <c r="E262" s="300"/>
      <c r="F262" s="301"/>
      <c r="G262" s="300"/>
      <c r="H262" s="300"/>
      <c r="I262" s="70">
        <v>0</v>
      </c>
      <c r="J262" s="70">
        <f t="shared" ref="J262:Z262" si="260">I262</f>
        <v>0</v>
      </c>
      <c r="K262" s="70">
        <f t="shared" si="260"/>
        <v>0</v>
      </c>
      <c r="L262" s="70">
        <f t="shared" si="260"/>
        <v>0</v>
      </c>
      <c r="M262" s="70">
        <f t="shared" si="260"/>
        <v>0</v>
      </c>
      <c r="N262" s="70">
        <f t="shared" si="260"/>
        <v>0</v>
      </c>
      <c r="O262" s="70">
        <f t="shared" si="260"/>
        <v>0</v>
      </c>
      <c r="P262" s="70">
        <f t="shared" si="244"/>
        <v>0</v>
      </c>
      <c r="Q262" s="70">
        <f t="shared" si="260"/>
        <v>0</v>
      </c>
      <c r="R262" s="70">
        <f t="shared" si="260"/>
        <v>0</v>
      </c>
      <c r="S262" s="70">
        <f t="shared" si="260"/>
        <v>0</v>
      </c>
      <c r="T262" s="70">
        <f t="shared" si="260"/>
        <v>0</v>
      </c>
      <c r="U262" s="70">
        <f t="shared" si="260"/>
        <v>0</v>
      </c>
      <c r="V262" s="70">
        <f t="shared" si="260"/>
        <v>0</v>
      </c>
      <c r="W262" s="70">
        <f t="shared" si="260"/>
        <v>0</v>
      </c>
      <c r="X262" s="70">
        <f t="shared" si="260"/>
        <v>0</v>
      </c>
      <c r="Y262" s="70">
        <f t="shared" si="260"/>
        <v>0</v>
      </c>
      <c r="Z262" s="70">
        <f t="shared" si="260"/>
        <v>0</v>
      </c>
      <c r="AB262" s="71"/>
    </row>
    <row r="263" spans="1:28" ht="29.25" hidden="1" customHeight="1">
      <c r="B263" s="3"/>
      <c r="C263" s="298"/>
      <c r="D263" s="299"/>
      <c r="E263" s="300"/>
      <c r="F263" s="301"/>
      <c r="G263" s="300"/>
      <c r="H263" s="300"/>
      <c r="I263" s="72" t="s">
        <v>44</v>
      </c>
      <c r="J263" s="72" t="str">
        <f t="shared" ref="J263:Z263" si="261">I263</f>
        <v xml:space="preserve"> </v>
      </c>
      <c r="K263" s="72" t="str">
        <f t="shared" si="261"/>
        <v xml:space="preserve"> </v>
      </c>
      <c r="L263" s="72" t="str">
        <f t="shared" si="261"/>
        <v xml:space="preserve"> </v>
      </c>
      <c r="M263" s="72" t="str">
        <f t="shared" si="261"/>
        <v xml:space="preserve"> </v>
      </c>
      <c r="N263" s="72" t="str">
        <f t="shared" si="261"/>
        <v xml:space="preserve"> </v>
      </c>
      <c r="O263" s="72" t="str">
        <f t="shared" si="261"/>
        <v xml:space="preserve"> </v>
      </c>
      <c r="P263" s="72" t="str">
        <f t="shared" si="244"/>
        <v xml:space="preserve"> </v>
      </c>
      <c r="Q263" s="72" t="str">
        <f t="shared" si="261"/>
        <v xml:space="preserve"> </v>
      </c>
      <c r="R263" s="72" t="str">
        <f t="shared" si="261"/>
        <v xml:space="preserve"> </v>
      </c>
      <c r="S263" s="72" t="str">
        <f t="shared" si="261"/>
        <v xml:space="preserve"> </v>
      </c>
      <c r="T263" s="72" t="str">
        <f t="shared" si="261"/>
        <v xml:space="preserve"> </v>
      </c>
      <c r="U263" s="72" t="str">
        <f t="shared" si="261"/>
        <v xml:space="preserve"> </v>
      </c>
      <c r="V263" s="72" t="str">
        <f t="shared" si="261"/>
        <v xml:space="preserve"> </v>
      </c>
      <c r="W263" s="72" t="str">
        <f t="shared" si="261"/>
        <v xml:space="preserve"> </v>
      </c>
      <c r="X263" s="72" t="str">
        <f t="shared" si="261"/>
        <v xml:space="preserve"> </v>
      </c>
      <c r="Y263" s="72" t="str">
        <f t="shared" si="261"/>
        <v xml:space="preserve"> </v>
      </c>
      <c r="Z263" s="72" t="str">
        <f t="shared" si="261"/>
        <v xml:space="preserve"> </v>
      </c>
      <c r="AB263" s="71"/>
    </row>
    <row r="264" spans="1:28" ht="29.25" hidden="1" customHeight="1">
      <c r="B264" s="3"/>
      <c r="C264" s="298" t="s">
        <v>270</v>
      </c>
      <c r="D264" s="299"/>
      <c r="E264" s="300"/>
      <c r="F264" s="301"/>
      <c r="G264" s="300"/>
      <c r="H264" s="300"/>
      <c r="I264" s="70">
        <v>0</v>
      </c>
      <c r="J264" s="70">
        <f t="shared" ref="J264:Z264" si="262">I264</f>
        <v>0</v>
      </c>
      <c r="K264" s="70">
        <f t="shared" si="262"/>
        <v>0</v>
      </c>
      <c r="L264" s="70">
        <f t="shared" si="262"/>
        <v>0</v>
      </c>
      <c r="M264" s="70">
        <f t="shared" si="262"/>
        <v>0</v>
      </c>
      <c r="N264" s="70">
        <f t="shared" si="262"/>
        <v>0</v>
      </c>
      <c r="O264" s="70">
        <f t="shared" si="262"/>
        <v>0</v>
      </c>
      <c r="P264" s="70">
        <f t="shared" si="244"/>
        <v>0</v>
      </c>
      <c r="Q264" s="70">
        <f t="shared" si="262"/>
        <v>0</v>
      </c>
      <c r="R264" s="70">
        <f t="shared" si="262"/>
        <v>0</v>
      </c>
      <c r="S264" s="70">
        <f t="shared" si="262"/>
        <v>0</v>
      </c>
      <c r="T264" s="70">
        <f t="shared" si="262"/>
        <v>0</v>
      </c>
      <c r="U264" s="70">
        <f t="shared" si="262"/>
        <v>0</v>
      </c>
      <c r="V264" s="70">
        <f t="shared" si="262"/>
        <v>0</v>
      </c>
      <c r="W264" s="70">
        <f t="shared" si="262"/>
        <v>0</v>
      </c>
      <c r="X264" s="70">
        <f t="shared" si="262"/>
        <v>0</v>
      </c>
      <c r="Y264" s="70">
        <f t="shared" si="262"/>
        <v>0</v>
      </c>
      <c r="Z264" s="70">
        <f t="shared" si="262"/>
        <v>0</v>
      </c>
      <c r="AB264" s="71"/>
    </row>
    <row r="265" spans="1:28" ht="29.25" hidden="1" customHeight="1">
      <c r="B265" s="3"/>
      <c r="C265" s="298"/>
      <c r="D265" s="299"/>
      <c r="E265" s="300"/>
      <c r="F265" s="301"/>
      <c r="G265" s="300"/>
      <c r="H265" s="300"/>
      <c r="I265" s="72" t="s">
        <v>44</v>
      </c>
      <c r="J265" s="72" t="str">
        <f t="shared" ref="J265:Z265" si="263">I265</f>
        <v xml:space="preserve"> </v>
      </c>
      <c r="K265" s="72" t="str">
        <f t="shared" si="263"/>
        <v xml:space="preserve"> </v>
      </c>
      <c r="L265" s="72" t="str">
        <f t="shared" si="263"/>
        <v xml:space="preserve"> </v>
      </c>
      <c r="M265" s="72" t="str">
        <f t="shared" si="263"/>
        <v xml:space="preserve"> </v>
      </c>
      <c r="N265" s="72" t="str">
        <f t="shared" si="263"/>
        <v xml:space="preserve"> </v>
      </c>
      <c r="O265" s="72" t="str">
        <f t="shared" si="263"/>
        <v xml:space="preserve"> </v>
      </c>
      <c r="P265" s="72" t="str">
        <f t="shared" si="244"/>
        <v xml:space="preserve"> </v>
      </c>
      <c r="Q265" s="72" t="str">
        <f t="shared" si="263"/>
        <v xml:space="preserve"> </v>
      </c>
      <c r="R265" s="72" t="str">
        <f t="shared" si="263"/>
        <v xml:space="preserve"> </v>
      </c>
      <c r="S265" s="72" t="str">
        <f t="shared" si="263"/>
        <v xml:space="preserve"> </v>
      </c>
      <c r="T265" s="72" t="str">
        <f t="shared" si="263"/>
        <v xml:space="preserve"> </v>
      </c>
      <c r="U265" s="72" t="str">
        <f t="shared" si="263"/>
        <v xml:space="preserve"> </v>
      </c>
      <c r="V265" s="72" t="str">
        <f t="shared" si="263"/>
        <v xml:space="preserve"> </v>
      </c>
      <c r="W265" s="72" t="str">
        <f t="shared" si="263"/>
        <v xml:space="preserve"> </v>
      </c>
      <c r="X265" s="72" t="str">
        <f t="shared" si="263"/>
        <v xml:space="preserve"> </v>
      </c>
      <c r="Y265" s="72" t="str">
        <f t="shared" si="263"/>
        <v xml:space="preserve"> </v>
      </c>
      <c r="Z265" s="72" t="str">
        <f t="shared" si="263"/>
        <v xml:space="preserve"> </v>
      </c>
      <c r="AB265" s="71"/>
    </row>
    <row r="266" spans="1:28" ht="29.25" hidden="1" customHeight="1">
      <c r="B266" s="3"/>
      <c r="C266" s="298" t="s">
        <v>271</v>
      </c>
      <c r="D266" s="299"/>
      <c r="E266" s="300"/>
      <c r="F266" s="301"/>
      <c r="G266" s="300"/>
      <c r="H266" s="300"/>
      <c r="I266" s="70">
        <v>0</v>
      </c>
      <c r="J266" s="70">
        <f t="shared" ref="J266:Z266" si="264">I266</f>
        <v>0</v>
      </c>
      <c r="K266" s="70">
        <f t="shared" si="264"/>
        <v>0</v>
      </c>
      <c r="L266" s="70">
        <f t="shared" si="264"/>
        <v>0</v>
      </c>
      <c r="M266" s="70">
        <f t="shared" si="264"/>
        <v>0</v>
      </c>
      <c r="N266" s="70">
        <f t="shared" si="264"/>
        <v>0</v>
      </c>
      <c r="O266" s="70">
        <f t="shared" si="264"/>
        <v>0</v>
      </c>
      <c r="P266" s="70">
        <f t="shared" si="244"/>
        <v>0</v>
      </c>
      <c r="Q266" s="70">
        <f t="shared" si="264"/>
        <v>0</v>
      </c>
      <c r="R266" s="70">
        <f t="shared" si="264"/>
        <v>0</v>
      </c>
      <c r="S266" s="70">
        <f t="shared" si="264"/>
        <v>0</v>
      </c>
      <c r="T266" s="70">
        <f t="shared" si="264"/>
        <v>0</v>
      </c>
      <c r="U266" s="70">
        <f t="shared" si="264"/>
        <v>0</v>
      </c>
      <c r="V266" s="70">
        <f t="shared" si="264"/>
        <v>0</v>
      </c>
      <c r="W266" s="70">
        <f t="shared" si="264"/>
        <v>0</v>
      </c>
      <c r="X266" s="70">
        <f t="shared" si="264"/>
        <v>0</v>
      </c>
      <c r="Y266" s="70">
        <f t="shared" si="264"/>
        <v>0</v>
      </c>
      <c r="Z266" s="70">
        <f t="shared" si="264"/>
        <v>0</v>
      </c>
      <c r="AB266" s="71"/>
    </row>
    <row r="267" spans="1:28" ht="29.25" hidden="1" customHeight="1">
      <c r="B267" s="3"/>
      <c r="C267" s="298"/>
      <c r="D267" s="299"/>
      <c r="E267" s="300"/>
      <c r="F267" s="301"/>
      <c r="G267" s="300"/>
      <c r="H267" s="300"/>
      <c r="I267" s="72" t="s">
        <v>44</v>
      </c>
      <c r="J267" s="72" t="str">
        <f t="shared" ref="J267:Z267" si="265">I267</f>
        <v xml:space="preserve"> </v>
      </c>
      <c r="K267" s="72" t="str">
        <f t="shared" si="265"/>
        <v xml:space="preserve"> </v>
      </c>
      <c r="L267" s="72" t="str">
        <f t="shared" si="265"/>
        <v xml:space="preserve"> </v>
      </c>
      <c r="M267" s="72" t="str">
        <f t="shared" si="265"/>
        <v xml:space="preserve"> </v>
      </c>
      <c r="N267" s="72" t="str">
        <f t="shared" si="265"/>
        <v xml:space="preserve"> </v>
      </c>
      <c r="O267" s="72" t="str">
        <f t="shared" si="265"/>
        <v xml:space="preserve"> </v>
      </c>
      <c r="P267" s="72" t="str">
        <f t="shared" si="244"/>
        <v xml:space="preserve"> </v>
      </c>
      <c r="Q267" s="72" t="str">
        <f t="shared" si="265"/>
        <v xml:space="preserve"> </v>
      </c>
      <c r="R267" s="72" t="str">
        <f t="shared" si="265"/>
        <v xml:space="preserve"> </v>
      </c>
      <c r="S267" s="72" t="str">
        <f t="shared" si="265"/>
        <v xml:space="preserve"> </v>
      </c>
      <c r="T267" s="72" t="str">
        <f t="shared" si="265"/>
        <v xml:space="preserve"> </v>
      </c>
      <c r="U267" s="72" t="str">
        <f t="shared" si="265"/>
        <v xml:space="preserve"> </v>
      </c>
      <c r="V267" s="72" t="str">
        <f t="shared" si="265"/>
        <v xml:space="preserve"> </v>
      </c>
      <c r="W267" s="72" t="str">
        <f t="shared" si="265"/>
        <v xml:space="preserve"> </v>
      </c>
      <c r="X267" s="72" t="str">
        <f t="shared" si="265"/>
        <v xml:space="preserve"> </v>
      </c>
      <c r="Y267" s="72" t="str">
        <f t="shared" si="265"/>
        <v xml:space="preserve"> </v>
      </c>
      <c r="Z267" s="72" t="str">
        <f t="shared" si="265"/>
        <v xml:space="preserve"> </v>
      </c>
      <c r="AB267" s="71"/>
    </row>
    <row r="268" spans="1:28" ht="29.25" hidden="1" customHeight="1">
      <c r="B268" s="3"/>
      <c r="C268" s="298" t="s">
        <v>272</v>
      </c>
      <c r="D268" s="299"/>
      <c r="E268" s="300"/>
      <c r="F268" s="301"/>
      <c r="G268" s="300"/>
      <c r="H268" s="300"/>
      <c r="I268" s="70">
        <v>0</v>
      </c>
      <c r="J268" s="70">
        <f t="shared" ref="J268:Z268" si="266">I268</f>
        <v>0</v>
      </c>
      <c r="K268" s="70">
        <f t="shared" si="266"/>
        <v>0</v>
      </c>
      <c r="L268" s="70">
        <f t="shared" si="266"/>
        <v>0</v>
      </c>
      <c r="M268" s="70">
        <f t="shared" si="266"/>
        <v>0</v>
      </c>
      <c r="N268" s="70">
        <f t="shared" si="266"/>
        <v>0</v>
      </c>
      <c r="O268" s="70">
        <f t="shared" si="266"/>
        <v>0</v>
      </c>
      <c r="P268" s="70">
        <f t="shared" si="244"/>
        <v>0</v>
      </c>
      <c r="Q268" s="70">
        <f t="shared" si="266"/>
        <v>0</v>
      </c>
      <c r="R268" s="70">
        <f t="shared" si="266"/>
        <v>0</v>
      </c>
      <c r="S268" s="70">
        <f t="shared" si="266"/>
        <v>0</v>
      </c>
      <c r="T268" s="70">
        <f t="shared" si="266"/>
        <v>0</v>
      </c>
      <c r="U268" s="70">
        <f t="shared" si="266"/>
        <v>0</v>
      </c>
      <c r="V268" s="70">
        <f t="shared" si="266"/>
        <v>0</v>
      </c>
      <c r="W268" s="70">
        <f t="shared" si="266"/>
        <v>0</v>
      </c>
      <c r="X268" s="70">
        <f t="shared" si="266"/>
        <v>0</v>
      </c>
      <c r="Y268" s="70">
        <f t="shared" si="266"/>
        <v>0</v>
      </c>
      <c r="Z268" s="70">
        <f t="shared" si="266"/>
        <v>0</v>
      </c>
      <c r="AB268" s="71"/>
    </row>
    <row r="269" spans="1:28" ht="29.25" hidden="1" customHeight="1">
      <c r="B269" s="3"/>
      <c r="C269" s="298"/>
      <c r="D269" s="299"/>
      <c r="E269" s="300"/>
      <c r="F269" s="301"/>
      <c r="G269" s="300"/>
      <c r="H269" s="300"/>
      <c r="I269" s="72" t="s">
        <v>44</v>
      </c>
      <c r="J269" s="72" t="str">
        <f t="shared" ref="J269:Z269" si="267">I269</f>
        <v xml:space="preserve"> </v>
      </c>
      <c r="K269" s="72" t="str">
        <f t="shared" si="267"/>
        <v xml:space="preserve"> </v>
      </c>
      <c r="L269" s="72" t="str">
        <f t="shared" si="267"/>
        <v xml:space="preserve"> </v>
      </c>
      <c r="M269" s="72" t="str">
        <f t="shared" si="267"/>
        <v xml:space="preserve"> </v>
      </c>
      <c r="N269" s="72" t="str">
        <f t="shared" si="267"/>
        <v xml:space="preserve"> </v>
      </c>
      <c r="O269" s="72" t="str">
        <f t="shared" si="267"/>
        <v xml:space="preserve"> </v>
      </c>
      <c r="P269" s="72" t="str">
        <f t="shared" si="244"/>
        <v xml:space="preserve"> </v>
      </c>
      <c r="Q269" s="72" t="str">
        <f t="shared" si="267"/>
        <v xml:space="preserve"> </v>
      </c>
      <c r="R269" s="72" t="str">
        <f t="shared" si="267"/>
        <v xml:space="preserve"> </v>
      </c>
      <c r="S269" s="72" t="str">
        <f t="shared" si="267"/>
        <v xml:space="preserve"> </v>
      </c>
      <c r="T269" s="72" t="str">
        <f t="shared" si="267"/>
        <v xml:space="preserve"> </v>
      </c>
      <c r="U269" s="72" t="str">
        <f t="shared" si="267"/>
        <v xml:space="preserve"> </v>
      </c>
      <c r="V269" s="72" t="str">
        <f t="shared" si="267"/>
        <v xml:space="preserve"> </v>
      </c>
      <c r="W269" s="72" t="str">
        <f t="shared" si="267"/>
        <v xml:space="preserve"> </v>
      </c>
      <c r="X269" s="72" t="str">
        <f t="shared" si="267"/>
        <v xml:space="preserve"> </v>
      </c>
      <c r="Y269" s="72" t="str">
        <f t="shared" si="267"/>
        <v xml:space="preserve"> </v>
      </c>
      <c r="Z269" s="72" t="str">
        <f t="shared" si="267"/>
        <v xml:space="preserve"> </v>
      </c>
      <c r="AB269" s="71"/>
    </row>
    <row r="270" spans="1:28" ht="29.25" hidden="1" customHeight="1">
      <c r="B270" s="3"/>
      <c r="C270" s="298" t="s">
        <v>273</v>
      </c>
      <c r="D270" s="299"/>
      <c r="E270" s="300"/>
      <c r="F270" s="301"/>
      <c r="G270" s="300"/>
      <c r="H270" s="300"/>
      <c r="I270" s="70">
        <v>0</v>
      </c>
      <c r="J270" s="70">
        <f t="shared" ref="J270:Z270" si="268">I270</f>
        <v>0</v>
      </c>
      <c r="K270" s="70">
        <f t="shared" si="268"/>
        <v>0</v>
      </c>
      <c r="L270" s="70">
        <f t="shared" si="268"/>
        <v>0</v>
      </c>
      <c r="M270" s="70">
        <f t="shared" si="268"/>
        <v>0</v>
      </c>
      <c r="N270" s="70">
        <f t="shared" si="268"/>
        <v>0</v>
      </c>
      <c r="O270" s="70">
        <f t="shared" si="268"/>
        <v>0</v>
      </c>
      <c r="P270" s="70">
        <f t="shared" si="244"/>
        <v>0</v>
      </c>
      <c r="Q270" s="70">
        <f t="shared" si="268"/>
        <v>0</v>
      </c>
      <c r="R270" s="70">
        <f t="shared" si="268"/>
        <v>0</v>
      </c>
      <c r="S270" s="70">
        <f t="shared" si="268"/>
        <v>0</v>
      </c>
      <c r="T270" s="70">
        <f t="shared" si="268"/>
        <v>0</v>
      </c>
      <c r="U270" s="70">
        <f t="shared" si="268"/>
        <v>0</v>
      </c>
      <c r="V270" s="70">
        <f t="shared" si="268"/>
        <v>0</v>
      </c>
      <c r="W270" s="70">
        <f t="shared" si="268"/>
        <v>0</v>
      </c>
      <c r="X270" s="70">
        <f t="shared" si="268"/>
        <v>0</v>
      </c>
      <c r="Y270" s="70">
        <f t="shared" si="268"/>
        <v>0</v>
      </c>
      <c r="Z270" s="70">
        <f t="shared" si="268"/>
        <v>0</v>
      </c>
      <c r="AB270" s="71"/>
    </row>
    <row r="271" spans="1:28" ht="29.25" hidden="1" customHeight="1">
      <c r="B271" s="3"/>
      <c r="C271" s="298"/>
      <c r="D271" s="299"/>
      <c r="E271" s="300"/>
      <c r="F271" s="301"/>
      <c r="G271" s="300"/>
      <c r="H271" s="300"/>
      <c r="I271" s="72" t="s">
        <v>44</v>
      </c>
      <c r="J271" s="72" t="str">
        <f t="shared" ref="J271:Z271" si="269">I271</f>
        <v xml:space="preserve"> </v>
      </c>
      <c r="K271" s="72" t="str">
        <f t="shared" si="269"/>
        <v xml:space="preserve"> </v>
      </c>
      <c r="L271" s="72" t="str">
        <f t="shared" si="269"/>
        <v xml:space="preserve"> </v>
      </c>
      <c r="M271" s="72" t="str">
        <f t="shared" si="269"/>
        <v xml:space="preserve"> </v>
      </c>
      <c r="N271" s="72" t="str">
        <f t="shared" si="269"/>
        <v xml:space="preserve"> </v>
      </c>
      <c r="O271" s="72" t="str">
        <f t="shared" si="269"/>
        <v xml:space="preserve"> </v>
      </c>
      <c r="P271" s="72" t="str">
        <f t="shared" si="244"/>
        <v xml:space="preserve"> </v>
      </c>
      <c r="Q271" s="72" t="str">
        <f t="shared" si="269"/>
        <v xml:space="preserve"> </v>
      </c>
      <c r="R271" s="72" t="str">
        <f t="shared" si="269"/>
        <v xml:space="preserve"> </v>
      </c>
      <c r="S271" s="72" t="str">
        <f t="shared" si="269"/>
        <v xml:space="preserve"> </v>
      </c>
      <c r="T271" s="72" t="str">
        <f t="shared" si="269"/>
        <v xml:space="preserve"> </v>
      </c>
      <c r="U271" s="72" t="str">
        <f t="shared" si="269"/>
        <v xml:space="preserve"> </v>
      </c>
      <c r="V271" s="72" t="str">
        <f t="shared" si="269"/>
        <v xml:space="preserve"> </v>
      </c>
      <c r="W271" s="72" t="str">
        <f t="shared" si="269"/>
        <v xml:space="preserve"> </v>
      </c>
      <c r="X271" s="72" t="str">
        <f t="shared" si="269"/>
        <v xml:space="preserve"> </v>
      </c>
      <c r="Y271" s="72" t="str">
        <f t="shared" si="269"/>
        <v xml:space="preserve"> </v>
      </c>
      <c r="Z271" s="72" t="str">
        <f t="shared" si="269"/>
        <v xml:space="preserve"> </v>
      </c>
      <c r="AB271" s="71"/>
    </row>
    <row r="272" spans="1:28" ht="29.25" hidden="1" customHeight="1">
      <c r="A272" s="94"/>
      <c r="B272" s="3"/>
      <c r="C272" s="298" t="s">
        <v>274</v>
      </c>
      <c r="D272" s="299"/>
      <c r="E272" s="300"/>
      <c r="F272" s="301"/>
      <c r="G272" s="300"/>
      <c r="H272" s="300"/>
      <c r="I272" s="70">
        <v>0</v>
      </c>
      <c r="J272" s="70">
        <f t="shared" ref="J272:Z272" si="270">I272</f>
        <v>0</v>
      </c>
      <c r="K272" s="70">
        <f t="shared" si="270"/>
        <v>0</v>
      </c>
      <c r="L272" s="70">
        <f t="shared" si="270"/>
        <v>0</v>
      </c>
      <c r="M272" s="70">
        <f t="shared" si="270"/>
        <v>0</v>
      </c>
      <c r="N272" s="70">
        <f t="shared" si="270"/>
        <v>0</v>
      </c>
      <c r="O272" s="70">
        <f t="shared" si="270"/>
        <v>0</v>
      </c>
      <c r="P272" s="70">
        <f t="shared" si="244"/>
        <v>0</v>
      </c>
      <c r="Q272" s="70">
        <f t="shared" si="270"/>
        <v>0</v>
      </c>
      <c r="R272" s="70">
        <f t="shared" si="270"/>
        <v>0</v>
      </c>
      <c r="S272" s="70">
        <f t="shared" si="270"/>
        <v>0</v>
      </c>
      <c r="T272" s="70">
        <f t="shared" si="270"/>
        <v>0</v>
      </c>
      <c r="U272" s="70">
        <f t="shared" si="270"/>
        <v>0</v>
      </c>
      <c r="V272" s="70">
        <f t="shared" si="270"/>
        <v>0</v>
      </c>
      <c r="W272" s="70">
        <f t="shared" si="270"/>
        <v>0</v>
      </c>
      <c r="X272" s="70">
        <f t="shared" si="270"/>
        <v>0</v>
      </c>
      <c r="Y272" s="70">
        <f t="shared" si="270"/>
        <v>0</v>
      </c>
      <c r="Z272" s="70">
        <f t="shared" si="270"/>
        <v>0</v>
      </c>
      <c r="AB272" s="71"/>
    </row>
    <row r="273" spans="1:28" ht="29.25" hidden="1" customHeight="1">
      <c r="A273" s="94"/>
      <c r="B273" s="3"/>
      <c r="C273" s="298"/>
      <c r="D273" s="299"/>
      <c r="E273" s="300"/>
      <c r="F273" s="301"/>
      <c r="G273" s="300"/>
      <c r="H273" s="300"/>
      <c r="I273" s="72" t="s">
        <v>44</v>
      </c>
      <c r="J273" s="72" t="str">
        <f t="shared" ref="J273:Z273" si="271">I273</f>
        <v xml:space="preserve"> </v>
      </c>
      <c r="K273" s="72" t="str">
        <f t="shared" si="271"/>
        <v xml:space="preserve"> </v>
      </c>
      <c r="L273" s="72" t="str">
        <f t="shared" si="271"/>
        <v xml:space="preserve"> </v>
      </c>
      <c r="M273" s="72" t="str">
        <f t="shared" si="271"/>
        <v xml:space="preserve"> </v>
      </c>
      <c r="N273" s="72" t="str">
        <f t="shared" si="271"/>
        <v xml:space="preserve"> </v>
      </c>
      <c r="O273" s="72" t="str">
        <f t="shared" si="271"/>
        <v xml:space="preserve"> </v>
      </c>
      <c r="P273" s="72" t="str">
        <f t="shared" si="244"/>
        <v xml:space="preserve"> </v>
      </c>
      <c r="Q273" s="72" t="str">
        <f t="shared" si="271"/>
        <v xml:space="preserve"> </v>
      </c>
      <c r="R273" s="72" t="str">
        <f t="shared" si="271"/>
        <v xml:space="preserve"> </v>
      </c>
      <c r="S273" s="72" t="str">
        <f t="shared" si="271"/>
        <v xml:space="preserve"> </v>
      </c>
      <c r="T273" s="72" t="str">
        <f t="shared" si="271"/>
        <v xml:space="preserve"> </v>
      </c>
      <c r="U273" s="72" t="str">
        <f t="shared" si="271"/>
        <v xml:space="preserve"> </v>
      </c>
      <c r="V273" s="72" t="str">
        <f t="shared" si="271"/>
        <v xml:space="preserve"> </v>
      </c>
      <c r="W273" s="72" t="str">
        <f t="shared" si="271"/>
        <v xml:space="preserve"> </v>
      </c>
      <c r="X273" s="72" t="str">
        <f t="shared" si="271"/>
        <v xml:space="preserve"> </v>
      </c>
      <c r="Y273" s="72" t="str">
        <f t="shared" si="271"/>
        <v xml:space="preserve"> </v>
      </c>
      <c r="Z273" s="72" t="str">
        <f t="shared" si="271"/>
        <v xml:space="preserve"> </v>
      </c>
      <c r="AB273" s="71"/>
    </row>
    <row r="274" spans="1:28" ht="29.25" hidden="1" customHeight="1">
      <c r="A274" s="94"/>
      <c r="B274" s="3"/>
      <c r="C274" s="298" t="s">
        <v>275</v>
      </c>
      <c r="D274" s="299"/>
      <c r="E274" s="300"/>
      <c r="F274" s="301"/>
      <c r="G274" s="300"/>
      <c r="H274" s="300"/>
      <c r="I274" s="70">
        <v>0</v>
      </c>
      <c r="J274" s="70">
        <f t="shared" ref="J274:Z274" si="272">I274</f>
        <v>0</v>
      </c>
      <c r="K274" s="70">
        <f t="shared" si="272"/>
        <v>0</v>
      </c>
      <c r="L274" s="70">
        <f t="shared" si="272"/>
        <v>0</v>
      </c>
      <c r="M274" s="70">
        <f t="shared" si="272"/>
        <v>0</v>
      </c>
      <c r="N274" s="70">
        <f t="shared" si="272"/>
        <v>0</v>
      </c>
      <c r="O274" s="70">
        <f t="shared" si="272"/>
        <v>0</v>
      </c>
      <c r="P274" s="70">
        <f t="shared" si="244"/>
        <v>0</v>
      </c>
      <c r="Q274" s="70">
        <f t="shared" si="272"/>
        <v>0</v>
      </c>
      <c r="R274" s="70">
        <f t="shared" si="272"/>
        <v>0</v>
      </c>
      <c r="S274" s="70">
        <f t="shared" si="272"/>
        <v>0</v>
      </c>
      <c r="T274" s="70">
        <f t="shared" si="272"/>
        <v>0</v>
      </c>
      <c r="U274" s="70">
        <f t="shared" si="272"/>
        <v>0</v>
      </c>
      <c r="V274" s="70">
        <f t="shared" si="272"/>
        <v>0</v>
      </c>
      <c r="W274" s="70">
        <f t="shared" si="272"/>
        <v>0</v>
      </c>
      <c r="X274" s="70">
        <f t="shared" si="272"/>
        <v>0</v>
      </c>
      <c r="Y274" s="70">
        <f t="shared" si="272"/>
        <v>0</v>
      </c>
      <c r="Z274" s="70">
        <f t="shared" si="272"/>
        <v>0</v>
      </c>
      <c r="AB274" s="71"/>
    </row>
    <row r="275" spans="1:28" ht="29.25" hidden="1" customHeight="1">
      <c r="A275" s="94"/>
      <c r="B275" s="3"/>
      <c r="C275" s="298"/>
      <c r="D275" s="299"/>
      <c r="E275" s="300"/>
      <c r="F275" s="301"/>
      <c r="G275" s="300"/>
      <c r="H275" s="300"/>
      <c r="I275" s="72" t="s">
        <v>44</v>
      </c>
      <c r="J275" s="72" t="str">
        <f t="shared" ref="J275:Z275" si="273">I275</f>
        <v xml:space="preserve"> </v>
      </c>
      <c r="K275" s="72" t="str">
        <f t="shared" si="273"/>
        <v xml:space="preserve"> </v>
      </c>
      <c r="L275" s="72" t="str">
        <f t="shared" si="273"/>
        <v xml:space="preserve"> </v>
      </c>
      <c r="M275" s="72" t="str">
        <f t="shared" si="273"/>
        <v xml:space="preserve"> </v>
      </c>
      <c r="N275" s="72" t="str">
        <f t="shared" si="273"/>
        <v xml:space="preserve"> </v>
      </c>
      <c r="O275" s="72" t="str">
        <f t="shared" si="273"/>
        <v xml:space="preserve"> </v>
      </c>
      <c r="P275" s="72" t="str">
        <f t="shared" si="244"/>
        <v xml:space="preserve"> </v>
      </c>
      <c r="Q275" s="72" t="str">
        <f t="shared" si="273"/>
        <v xml:space="preserve"> </v>
      </c>
      <c r="R275" s="72" t="str">
        <f t="shared" si="273"/>
        <v xml:space="preserve"> </v>
      </c>
      <c r="S275" s="72" t="str">
        <f t="shared" si="273"/>
        <v xml:space="preserve"> </v>
      </c>
      <c r="T275" s="72" t="str">
        <f t="shared" si="273"/>
        <v xml:space="preserve"> </v>
      </c>
      <c r="U275" s="72" t="str">
        <f t="shared" si="273"/>
        <v xml:space="preserve"> </v>
      </c>
      <c r="V275" s="72" t="str">
        <f t="shared" si="273"/>
        <v xml:space="preserve"> </v>
      </c>
      <c r="W275" s="72" t="str">
        <f t="shared" si="273"/>
        <v xml:space="preserve"> </v>
      </c>
      <c r="X275" s="72" t="str">
        <f t="shared" si="273"/>
        <v xml:space="preserve"> </v>
      </c>
      <c r="Y275" s="72" t="str">
        <f t="shared" si="273"/>
        <v xml:space="preserve"> </v>
      </c>
      <c r="Z275" s="72" t="str">
        <f t="shared" si="273"/>
        <v xml:space="preserve"> </v>
      </c>
      <c r="AB275" s="71"/>
    </row>
    <row r="276" spans="1:28" s="95" customFormat="1" ht="85.5" customHeight="1">
      <c r="A276" s="94"/>
    </row>
    <row r="277" spans="1:28" s="95" customFormat="1" ht="85.5" customHeight="1">
      <c r="A277" s="94"/>
    </row>
    <row r="278" spans="1:28" s="95" customFormat="1" ht="85.5" customHeight="1">
      <c r="A278" s="94"/>
    </row>
    <row r="279" spans="1:28" s="95" customFormat="1" ht="85.5" customHeight="1">
      <c r="A279" s="94"/>
    </row>
    <row r="280" spans="1:28" s="96" customFormat="1" ht="85.5" customHeight="1"/>
    <row r="281" spans="1:28" s="96" customFormat="1" ht="66" customHeight="1"/>
    <row r="282" spans="1:28" s="96" customFormat="1" ht="66" customHeight="1"/>
    <row r="283" spans="1:28" s="96" customFormat="1">
      <c r="A283" s="97"/>
    </row>
    <row r="285" spans="1:28">
      <c r="A285" s="97"/>
    </row>
    <row r="287" spans="1:28">
      <c r="A287" s="97"/>
    </row>
    <row r="289" spans="1:1">
      <c r="A289" s="97"/>
    </row>
    <row r="291" spans="1:1">
      <c r="A291" s="97"/>
    </row>
    <row r="293" spans="1:1">
      <c r="A293" s="97"/>
    </row>
    <row r="295" spans="1:1">
      <c r="A295" s="97"/>
    </row>
    <row r="297" spans="1:1">
      <c r="A297" s="97"/>
    </row>
    <row r="299" spans="1:1">
      <c r="A299" s="97"/>
    </row>
    <row r="301" spans="1:1">
      <c r="A301" s="97"/>
    </row>
    <row r="303" spans="1:1">
      <c r="A303" s="97"/>
    </row>
    <row r="305" spans="1:1">
      <c r="A305" s="97"/>
    </row>
    <row r="307" spans="1:1">
      <c r="A307" s="97"/>
    </row>
    <row r="309" spans="1:1">
      <c r="A309" s="97"/>
    </row>
    <row r="311" spans="1:1">
      <c r="A311" s="97"/>
    </row>
    <row r="313" spans="1:1">
      <c r="A313" s="97"/>
    </row>
    <row r="315" spans="1:1">
      <c r="A315" s="97"/>
    </row>
  </sheetData>
  <mergeCells count="683">
    <mergeCell ref="C52:C53"/>
    <mergeCell ref="D52:D53"/>
    <mergeCell ref="E52:E53"/>
    <mergeCell ref="F52:F53"/>
    <mergeCell ref="G52:G53"/>
    <mergeCell ref="H52:H53"/>
    <mergeCell ref="C50:C51"/>
    <mergeCell ref="D50:D51"/>
    <mergeCell ref="E50:E51"/>
    <mergeCell ref="F50:F51"/>
    <mergeCell ref="G50:G51"/>
    <mergeCell ref="H50:H51"/>
    <mergeCell ref="D7:G9"/>
    <mergeCell ref="D10:F10"/>
    <mergeCell ref="D11:F11"/>
    <mergeCell ref="D12:F12"/>
    <mergeCell ref="D13:F13"/>
    <mergeCell ref="D15:F15"/>
    <mergeCell ref="D16:F16"/>
    <mergeCell ref="H17:H18"/>
    <mergeCell ref="D18:G20"/>
    <mergeCell ref="H19:H20"/>
    <mergeCell ref="C25:C26"/>
    <mergeCell ref="D25:D26"/>
    <mergeCell ref="E25:E26"/>
    <mergeCell ref="F25:F26"/>
    <mergeCell ref="G25:G26"/>
    <mergeCell ref="H25:H26"/>
    <mergeCell ref="C28:C29"/>
    <mergeCell ref="D28:D29"/>
    <mergeCell ref="E28:E29"/>
    <mergeCell ref="F28:F29"/>
    <mergeCell ref="G28:G29"/>
    <mergeCell ref="H28:H29"/>
    <mergeCell ref="C30:C31"/>
    <mergeCell ref="D30:D31"/>
    <mergeCell ref="E30:E31"/>
    <mergeCell ref="F30:F31"/>
    <mergeCell ref="G30:G31"/>
    <mergeCell ref="H30:H31"/>
    <mergeCell ref="C32:C33"/>
    <mergeCell ref="D32:D33"/>
    <mergeCell ref="E32:E33"/>
    <mergeCell ref="F32:F33"/>
    <mergeCell ref="G32:G33"/>
    <mergeCell ref="H32:H33"/>
    <mergeCell ref="C34:C35"/>
    <mergeCell ref="D34:D35"/>
    <mergeCell ref="E34:E35"/>
    <mergeCell ref="F34:F35"/>
    <mergeCell ref="G34:G35"/>
    <mergeCell ref="H34:H35"/>
    <mergeCell ref="C36:C37"/>
    <mergeCell ref="D36:D37"/>
    <mergeCell ref="E36:E37"/>
    <mergeCell ref="F36:F37"/>
    <mergeCell ref="G36:G37"/>
    <mergeCell ref="H36:H37"/>
    <mergeCell ref="C38:C39"/>
    <mergeCell ref="D38:D39"/>
    <mergeCell ref="E38:E39"/>
    <mergeCell ref="F38:F39"/>
    <mergeCell ref="G38:G39"/>
    <mergeCell ref="H38:H39"/>
    <mergeCell ref="C40:C41"/>
    <mergeCell ref="D40:D41"/>
    <mergeCell ref="E40:E41"/>
    <mergeCell ref="F40:F41"/>
    <mergeCell ref="G40:G41"/>
    <mergeCell ref="H40:H41"/>
    <mergeCell ref="C42:C43"/>
    <mergeCell ref="D42:D43"/>
    <mergeCell ref="E42:E43"/>
    <mergeCell ref="F42:F43"/>
    <mergeCell ref="G42:G43"/>
    <mergeCell ref="H42:H43"/>
    <mergeCell ref="C44:C45"/>
    <mergeCell ref="D44:D45"/>
    <mergeCell ref="E44:E45"/>
    <mergeCell ref="F44:F45"/>
    <mergeCell ref="G44:G45"/>
    <mergeCell ref="H44:H45"/>
    <mergeCell ref="C46:C47"/>
    <mergeCell ref="D46:D47"/>
    <mergeCell ref="E46:E47"/>
    <mergeCell ref="F46:F47"/>
    <mergeCell ref="G46:G47"/>
    <mergeCell ref="H46:H47"/>
    <mergeCell ref="C48:C49"/>
    <mergeCell ref="D48:D49"/>
    <mergeCell ref="E48:E49"/>
    <mergeCell ref="F48:F49"/>
    <mergeCell ref="G48:G49"/>
    <mergeCell ref="H48:H49"/>
    <mergeCell ref="C54:C55"/>
    <mergeCell ref="D54:D55"/>
    <mergeCell ref="E54:E55"/>
    <mergeCell ref="F54:F55"/>
    <mergeCell ref="G54:G55"/>
    <mergeCell ref="H54:H55"/>
    <mergeCell ref="C57:C58"/>
    <mergeCell ref="D57:D58"/>
    <mergeCell ref="E57:E58"/>
    <mergeCell ref="F57:F58"/>
    <mergeCell ref="G57:G58"/>
    <mergeCell ref="H57:H58"/>
    <mergeCell ref="C63:C64"/>
    <mergeCell ref="D63:D64"/>
    <mergeCell ref="E63:E64"/>
    <mergeCell ref="F63:F64"/>
    <mergeCell ref="G63:G64"/>
    <mergeCell ref="H63:H64"/>
    <mergeCell ref="C66:C67"/>
    <mergeCell ref="D66:D67"/>
    <mergeCell ref="E66:E67"/>
    <mergeCell ref="F66:F67"/>
    <mergeCell ref="G66:G67"/>
    <mergeCell ref="H66:H67"/>
    <mergeCell ref="C65:H65"/>
    <mergeCell ref="C68:C69"/>
    <mergeCell ref="D68:D69"/>
    <mergeCell ref="E68:E69"/>
    <mergeCell ref="F68:F69"/>
    <mergeCell ref="G68:G69"/>
    <mergeCell ref="H68:H69"/>
    <mergeCell ref="C70:C71"/>
    <mergeCell ref="D70:D71"/>
    <mergeCell ref="E70:E71"/>
    <mergeCell ref="F70:F71"/>
    <mergeCell ref="G70:G71"/>
    <mergeCell ref="H70:H71"/>
    <mergeCell ref="C72:C73"/>
    <mergeCell ref="D72:D73"/>
    <mergeCell ref="E72:E73"/>
    <mergeCell ref="F72:F73"/>
    <mergeCell ref="G72:G73"/>
    <mergeCell ref="H72:H73"/>
    <mergeCell ref="C74:C75"/>
    <mergeCell ref="D74:D75"/>
    <mergeCell ref="E74:E75"/>
    <mergeCell ref="F74:F75"/>
    <mergeCell ref="G74:G75"/>
    <mergeCell ref="H74:H75"/>
    <mergeCell ref="C76:C77"/>
    <mergeCell ref="D76:D77"/>
    <mergeCell ref="E76:E77"/>
    <mergeCell ref="F76:F77"/>
    <mergeCell ref="G76:G77"/>
    <mergeCell ref="H76:H77"/>
    <mergeCell ref="C78:C79"/>
    <mergeCell ref="D78:D79"/>
    <mergeCell ref="E78:E79"/>
    <mergeCell ref="F78:F79"/>
    <mergeCell ref="G78:G79"/>
    <mergeCell ref="H78:H79"/>
    <mergeCell ref="C80:C81"/>
    <mergeCell ref="D80:D81"/>
    <mergeCell ref="E80:E81"/>
    <mergeCell ref="F80:F81"/>
    <mergeCell ref="G80:G81"/>
    <mergeCell ref="H80:H81"/>
    <mergeCell ref="C82:C83"/>
    <mergeCell ref="D82:D83"/>
    <mergeCell ref="E82:E83"/>
    <mergeCell ref="F82:F83"/>
    <mergeCell ref="G82:G83"/>
    <mergeCell ref="H82:H83"/>
    <mergeCell ref="C84:C85"/>
    <mergeCell ref="D84:D85"/>
    <mergeCell ref="E84:E85"/>
    <mergeCell ref="F84:F85"/>
    <mergeCell ref="G84:G85"/>
    <mergeCell ref="H84:H85"/>
    <mergeCell ref="C86:C87"/>
    <mergeCell ref="D86:D87"/>
    <mergeCell ref="E86:E87"/>
    <mergeCell ref="F86:F87"/>
    <mergeCell ref="G86:G87"/>
    <mergeCell ref="H86:H87"/>
    <mergeCell ref="C88:C89"/>
    <mergeCell ref="D88:D89"/>
    <mergeCell ref="E88:E89"/>
    <mergeCell ref="F88:F89"/>
    <mergeCell ref="G88:G89"/>
    <mergeCell ref="H88:H89"/>
    <mergeCell ref="C90:C91"/>
    <mergeCell ref="D90:D91"/>
    <mergeCell ref="E90:E91"/>
    <mergeCell ref="F90:F91"/>
    <mergeCell ref="G90:G91"/>
    <mergeCell ref="H90:H91"/>
    <mergeCell ref="C92:C93"/>
    <mergeCell ref="D92:D93"/>
    <mergeCell ref="E92:E93"/>
    <mergeCell ref="F92:F93"/>
    <mergeCell ref="G92:G93"/>
    <mergeCell ref="H92:H93"/>
    <mergeCell ref="C94:C95"/>
    <mergeCell ref="D94:D95"/>
    <mergeCell ref="E94:E95"/>
    <mergeCell ref="F94:F95"/>
    <mergeCell ref="G94:G95"/>
    <mergeCell ref="H94:H95"/>
    <mergeCell ref="C99:C100"/>
    <mergeCell ref="D99:D100"/>
    <mergeCell ref="E99:E100"/>
    <mergeCell ref="F99:F100"/>
    <mergeCell ref="G99:G100"/>
    <mergeCell ref="H99:H100"/>
    <mergeCell ref="C102:C103"/>
    <mergeCell ref="D102:D103"/>
    <mergeCell ref="E102:E103"/>
    <mergeCell ref="F102:F103"/>
    <mergeCell ref="G102:G103"/>
    <mergeCell ref="H102:H103"/>
    <mergeCell ref="C104:C105"/>
    <mergeCell ref="D104:D105"/>
    <mergeCell ref="E104:E105"/>
    <mergeCell ref="F104:F105"/>
    <mergeCell ref="G104:G105"/>
    <mergeCell ref="H104:H105"/>
    <mergeCell ref="C106:C107"/>
    <mergeCell ref="D106:D107"/>
    <mergeCell ref="E106:E107"/>
    <mergeCell ref="F106:F107"/>
    <mergeCell ref="G106:G107"/>
    <mergeCell ref="H106:H107"/>
    <mergeCell ref="C108:C109"/>
    <mergeCell ref="D108:D109"/>
    <mergeCell ref="E108:E109"/>
    <mergeCell ref="F108:F109"/>
    <mergeCell ref="G108:G109"/>
    <mergeCell ref="H108:H109"/>
    <mergeCell ref="C110:C111"/>
    <mergeCell ref="D110:D111"/>
    <mergeCell ref="E110:E111"/>
    <mergeCell ref="F110:F111"/>
    <mergeCell ref="G110:G111"/>
    <mergeCell ref="H110:H111"/>
    <mergeCell ref="C112:C113"/>
    <mergeCell ref="D112:D113"/>
    <mergeCell ref="E112:E113"/>
    <mergeCell ref="F112:F113"/>
    <mergeCell ref="G112:G113"/>
    <mergeCell ref="H112:H113"/>
    <mergeCell ref="C114:C115"/>
    <mergeCell ref="D114:D115"/>
    <mergeCell ref="E114:E115"/>
    <mergeCell ref="F114:F115"/>
    <mergeCell ref="G114:G115"/>
    <mergeCell ref="H114:H115"/>
    <mergeCell ref="C116:C117"/>
    <mergeCell ref="D116:D117"/>
    <mergeCell ref="E116:E117"/>
    <mergeCell ref="F116:F117"/>
    <mergeCell ref="G116:G117"/>
    <mergeCell ref="H116:H117"/>
    <mergeCell ref="C118:C119"/>
    <mergeCell ref="D118:D119"/>
    <mergeCell ref="E118:E119"/>
    <mergeCell ref="F118:F119"/>
    <mergeCell ref="G118:G119"/>
    <mergeCell ref="H118:H119"/>
    <mergeCell ref="C120:C121"/>
    <mergeCell ref="D120:D121"/>
    <mergeCell ref="E120:E121"/>
    <mergeCell ref="F120:F121"/>
    <mergeCell ref="G120:G121"/>
    <mergeCell ref="H120:H121"/>
    <mergeCell ref="C122:C123"/>
    <mergeCell ref="D122:D123"/>
    <mergeCell ref="E122:E123"/>
    <mergeCell ref="F122:F123"/>
    <mergeCell ref="G122:G123"/>
    <mergeCell ref="H122:H123"/>
    <mergeCell ref="C124:C125"/>
    <mergeCell ref="D124:D125"/>
    <mergeCell ref="E124:E125"/>
    <mergeCell ref="F124:F125"/>
    <mergeCell ref="G124:G125"/>
    <mergeCell ref="H124:H125"/>
    <mergeCell ref="C126:C127"/>
    <mergeCell ref="D126:D127"/>
    <mergeCell ref="E126:E127"/>
    <mergeCell ref="F126:F127"/>
    <mergeCell ref="G126:G127"/>
    <mergeCell ref="H126:H127"/>
    <mergeCell ref="C128:C129"/>
    <mergeCell ref="D128:D129"/>
    <mergeCell ref="E128:E129"/>
    <mergeCell ref="F128:F129"/>
    <mergeCell ref="G128:G129"/>
    <mergeCell ref="H128:H129"/>
    <mergeCell ref="C130:C131"/>
    <mergeCell ref="D130:D131"/>
    <mergeCell ref="E130:E131"/>
    <mergeCell ref="F130:F131"/>
    <mergeCell ref="G130:G131"/>
    <mergeCell ref="H130:H131"/>
    <mergeCell ref="C135:C136"/>
    <mergeCell ref="D135:D136"/>
    <mergeCell ref="E135:E136"/>
    <mergeCell ref="F135:F136"/>
    <mergeCell ref="G135:G136"/>
    <mergeCell ref="H135:H136"/>
    <mergeCell ref="C138:C139"/>
    <mergeCell ref="D138:D139"/>
    <mergeCell ref="E138:E139"/>
    <mergeCell ref="F138:F139"/>
    <mergeCell ref="G138:G139"/>
    <mergeCell ref="H138:H139"/>
    <mergeCell ref="C140:C141"/>
    <mergeCell ref="D140:D141"/>
    <mergeCell ref="E140:E141"/>
    <mergeCell ref="F140:F141"/>
    <mergeCell ref="G140:G141"/>
    <mergeCell ref="H140:H141"/>
    <mergeCell ref="C142:C143"/>
    <mergeCell ref="D142:D143"/>
    <mergeCell ref="E142:E143"/>
    <mergeCell ref="F142:F143"/>
    <mergeCell ref="G142:G143"/>
    <mergeCell ref="H142:H143"/>
    <mergeCell ref="C144:C145"/>
    <mergeCell ref="D144:D145"/>
    <mergeCell ref="E144:E145"/>
    <mergeCell ref="F144:F145"/>
    <mergeCell ref="G144:G145"/>
    <mergeCell ref="H144:H145"/>
    <mergeCell ref="C146:C147"/>
    <mergeCell ref="D146:D147"/>
    <mergeCell ref="E146:E147"/>
    <mergeCell ref="F146:F147"/>
    <mergeCell ref="G146:G147"/>
    <mergeCell ref="H146:H147"/>
    <mergeCell ref="C148:C149"/>
    <mergeCell ref="D148:D149"/>
    <mergeCell ref="E148:E149"/>
    <mergeCell ref="F148:F149"/>
    <mergeCell ref="G148:G149"/>
    <mergeCell ref="H148:H149"/>
    <mergeCell ref="C150:C151"/>
    <mergeCell ref="D150:D151"/>
    <mergeCell ref="E150:E151"/>
    <mergeCell ref="F150:F151"/>
    <mergeCell ref="G150:G151"/>
    <mergeCell ref="H150:H151"/>
    <mergeCell ref="C152:C153"/>
    <mergeCell ref="D152:D153"/>
    <mergeCell ref="E152:E153"/>
    <mergeCell ref="F152:F153"/>
    <mergeCell ref="G152:G153"/>
    <mergeCell ref="H152:H153"/>
    <mergeCell ref="C154:C155"/>
    <mergeCell ref="D154:D155"/>
    <mergeCell ref="E154:E155"/>
    <mergeCell ref="F154:F155"/>
    <mergeCell ref="G154:G155"/>
    <mergeCell ref="H154:H155"/>
    <mergeCell ref="C156:C157"/>
    <mergeCell ref="D156:D157"/>
    <mergeCell ref="E156:E157"/>
    <mergeCell ref="F156:F157"/>
    <mergeCell ref="G156:G157"/>
    <mergeCell ref="H156:H157"/>
    <mergeCell ref="C158:C159"/>
    <mergeCell ref="D158:D159"/>
    <mergeCell ref="E158:E159"/>
    <mergeCell ref="F158:F159"/>
    <mergeCell ref="G158:G159"/>
    <mergeCell ref="H158:H159"/>
    <mergeCell ref="C160:C161"/>
    <mergeCell ref="D160:D161"/>
    <mergeCell ref="E160:E161"/>
    <mergeCell ref="F160:F161"/>
    <mergeCell ref="G160:G161"/>
    <mergeCell ref="H160:H161"/>
    <mergeCell ref="C162:C163"/>
    <mergeCell ref="D162:D163"/>
    <mergeCell ref="E162:E163"/>
    <mergeCell ref="F162:F163"/>
    <mergeCell ref="G162:G163"/>
    <mergeCell ref="H162:H163"/>
    <mergeCell ref="C164:C165"/>
    <mergeCell ref="D164:D165"/>
    <mergeCell ref="E164:E165"/>
    <mergeCell ref="F164:F165"/>
    <mergeCell ref="G164:G165"/>
    <mergeCell ref="H164:H165"/>
    <mergeCell ref="C166:C167"/>
    <mergeCell ref="D166:D167"/>
    <mergeCell ref="E166:E167"/>
    <mergeCell ref="F166:F167"/>
    <mergeCell ref="G166:G167"/>
    <mergeCell ref="H166:H167"/>
    <mergeCell ref="C171:C172"/>
    <mergeCell ref="D171:D172"/>
    <mergeCell ref="E171:E172"/>
    <mergeCell ref="F171:F172"/>
    <mergeCell ref="G171:G172"/>
    <mergeCell ref="H171:H172"/>
    <mergeCell ref="C174:C175"/>
    <mergeCell ref="D174:D175"/>
    <mergeCell ref="E174:E175"/>
    <mergeCell ref="F174:F175"/>
    <mergeCell ref="G174:G175"/>
    <mergeCell ref="H174:H175"/>
    <mergeCell ref="C176:C177"/>
    <mergeCell ref="D176:D177"/>
    <mergeCell ref="E176:E177"/>
    <mergeCell ref="F176:F177"/>
    <mergeCell ref="G176:G177"/>
    <mergeCell ref="H176:H177"/>
    <mergeCell ref="C178:C179"/>
    <mergeCell ref="D178:D179"/>
    <mergeCell ref="E178:E179"/>
    <mergeCell ref="F178:F179"/>
    <mergeCell ref="G178:G179"/>
    <mergeCell ref="H178:H179"/>
    <mergeCell ref="C180:C181"/>
    <mergeCell ref="D180:D181"/>
    <mergeCell ref="E180:E181"/>
    <mergeCell ref="F180:F181"/>
    <mergeCell ref="G180:G181"/>
    <mergeCell ref="H180:H181"/>
    <mergeCell ref="C182:C183"/>
    <mergeCell ref="D182:D183"/>
    <mergeCell ref="E182:E183"/>
    <mergeCell ref="F182:F183"/>
    <mergeCell ref="G182:G183"/>
    <mergeCell ref="H182:H183"/>
    <mergeCell ref="C184:C185"/>
    <mergeCell ref="D184:D185"/>
    <mergeCell ref="E184:E185"/>
    <mergeCell ref="F184:F185"/>
    <mergeCell ref="G184:G185"/>
    <mergeCell ref="H184:H185"/>
    <mergeCell ref="C186:C187"/>
    <mergeCell ref="D186:D187"/>
    <mergeCell ref="E186:E187"/>
    <mergeCell ref="F186:F187"/>
    <mergeCell ref="G186:G187"/>
    <mergeCell ref="H186:H187"/>
    <mergeCell ref="C188:C189"/>
    <mergeCell ref="D188:D189"/>
    <mergeCell ref="E188:E189"/>
    <mergeCell ref="F188:F189"/>
    <mergeCell ref="G188:G189"/>
    <mergeCell ref="H188:H189"/>
    <mergeCell ref="C190:C191"/>
    <mergeCell ref="D190:D191"/>
    <mergeCell ref="E190:E191"/>
    <mergeCell ref="F190:F191"/>
    <mergeCell ref="G190:G191"/>
    <mergeCell ref="H190:H191"/>
    <mergeCell ref="C192:C193"/>
    <mergeCell ref="D192:D193"/>
    <mergeCell ref="E192:E193"/>
    <mergeCell ref="F192:F193"/>
    <mergeCell ref="G192:G193"/>
    <mergeCell ref="H192:H193"/>
    <mergeCell ref="C194:C195"/>
    <mergeCell ref="D194:D195"/>
    <mergeCell ref="E194:E195"/>
    <mergeCell ref="F194:F195"/>
    <mergeCell ref="G194:G195"/>
    <mergeCell ref="H194:H195"/>
    <mergeCell ref="C196:C197"/>
    <mergeCell ref="D196:D197"/>
    <mergeCell ref="E196:E197"/>
    <mergeCell ref="F196:F197"/>
    <mergeCell ref="G196:G197"/>
    <mergeCell ref="H196:H197"/>
    <mergeCell ref="C198:C199"/>
    <mergeCell ref="D198:D199"/>
    <mergeCell ref="E198:E199"/>
    <mergeCell ref="F198:F199"/>
    <mergeCell ref="G198:G199"/>
    <mergeCell ref="H198:H199"/>
    <mergeCell ref="C200:C201"/>
    <mergeCell ref="D200:D201"/>
    <mergeCell ref="E200:E201"/>
    <mergeCell ref="F200:F201"/>
    <mergeCell ref="G200:G201"/>
    <mergeCell ref="H200:H201"/>
    <mergeCell ref="C202:C203"/>
    <mergeCell ref="D202:D203"/>
    <mergeCell ref="E202:E203"/>
    <mergeCell ref="F202:F203"/>
    <mergeCell ref="G202:G203"/>
    <mergeCell ref="H202:H203"/>
    <mergeCell ref="C207:C208"/>
    <mergeCell ref="D207:D208"/>
    <mergeCell ref="E207:E208"/>
    <mergeCell ref="F207:F208"/>
    <mergeCell ref="G207:G208"/>
    <mergeCell ref="H207:H208"/>
    <mergeCell ref="C210:C211"/>
    <mergeCell ref="D210:D211"/>
    <mergeCell ref="E210:E211"/>
    <mergeCell ref="F210:F211"/>
    <mergeCell ref="G210:G211"/>
    <mergeCell ref="H210:H211"/>
    <mergeCell ref="C212:C213"/>
    <mergeCell ref="D212:D213"/>
    <mergeCell ref="E212:E213"/>
    <mergeCell ref="F212:F213"/>
    <mergeCell ref="G212:G213"/>
    <mergeCell ref="H212:H213"/>
    <mergeCell ref="C214:C215"/>
    <mergeCell ref="D214:D215"/>
    <mergeCell ref="E214:E215"/>
    <mergeCell ref="F214:F215"/>
    <mergeCell ref="G214:G215"/>
    <mergeCell ref="H214:H215"/>
    <mergeCell ref="C216:C217"/>
    <mergeCell ref="D216:D217"/>
    <mergeCell ref="E216:E217"/>
    <mergeCell ref="F216:F217"/>
    <mergeCell ref="G216:G217"/>
    <mergeCell ref="H216:H217"/>
    <mergeCell ref="C218:C219"/>
    <mergeCell ref="D218:D219"/>
    <mergeCell ref="E218:E219"/>
    <mergeCell ref="F218:F219"/>
    <mergeCell ref="G218:G219"/>
    <mergeCell ref="H218:H219"/>
    <mergeCell ref="C220:C221"/>
    <mergeCell ref="D220:D221"/>
    <mergeCell ref="E220:E221"/>
    <mergeCell ref="F220:F221"/>
    <mergeCell ref="G220:G221"/>
    <mergeCell ref="H220:H221"/>
    <mergeCell ref="C222:C223"/>
    <mergeCell ref="D222:D223"/>
    <mergeCell ref="E222:E223"/>
    <mergeCell ref="F222:F223"/>
    <mergeCell ref="G222:G223"/>
    <mergeCell ref="H222:H223"/>
    <mergeCell ref="C224:C225"/>
    <mergeCell ref="D224:D225"/>
    <mergeCell ref="E224:E225"/>
    <mergeCell ref="F224:F225"/>
    <mergeCell ref="G224:G225"/>
    <mergeCell ref="H224:H225"/>
    <mergeCell ref="C226:C227"/>
    <mergeCell ref="D226:D227"/>
    <mergeCell ref="E226:E227"/>
    <mergeCell ref="F226:F227"/>
    <mergeCell ref="G226:G227"/>
    <mergeCell ref="H226:H227"/>
    <mergeCell ref="C228:C229"/>
    <mergeCell ref="D228:D229"/>
    <mergeCell ref="E228:E229"/>
    <mergeCell ref="F228:F229"/>
    <mergeCell ref="G228:G229"/>
    <mergeCell ref="H228:H229"/>
    <mergeCell ref="C230:C231"/>
    <mergeCell ref="D230:D231"/>
    <mergeCell ref="E230:E231"/>
    <mergeCell ref="F230:F231"/>
    <mergeCell ref="G230:G231"/>
    <mergeCell ref="H230:H231"/>
    <mergeCell ref="C232:C233"/>
    <mergeCell ref="D232:D233"/>
    <mergeCell ref="E232:E233"/>
    <mergeCell ref="F232:F233"/>
    <mergeCell ref="G232:G233"/>
    <mergeCell ref="H232:H233"/>
    <mergeCell ref="C234:C235"/>
    <mergeCell ref="D234:D235"/>
    <mergeCell ref="E234:E235"/>
    <mergeCell ref="F234:F235"/>
    <mergeCell ref="G234:G235"/>
    <mergeCell ref="H234:H235"/>
    <mergeCell ref="C236:C237"/>
    <mergeCell ref="D236:D237"/>
    <mergeCell ref="E236:E237"/>
    <mergeCell ref="F236:F237"/>
    <mergeCell ref="G236:G237"/>
    <mergeCell ref="H236:H237"/>
    <mergeCell ref="C238:C239"/>
    <mergeCell ref="D238:D239"/>
    <mergeCell ref="E238:E239"/>
    <mergeCell ref="F238:F239"/>
    <mergeCell ref="G238:G239"/>
    <mergeCell ref="H238:H239"/>
    <mergeCell ref="C243:C244"/>
    <mergeCell ref="D243:D244"/>
    <mergeCell ref="E243:E244"/>
    <mergeCell ref="F243:F244"/>
    <mergeCell ref="G243:G244"/>
    <mergeCell ref="H243:H244"/>
    <mergeCell ref="C246:C247"/>
    <mergeCell ref="D246:D247"/>
    <mergeCell ref="E246:E247"/>
    <mergeCell ref="F246:F247"/>
    <mergeCell ref="G246:G247"/>
    <mergeCell ref="H246:H247"/>
    <mergeCell ref="C248:C249"/>
    <mergeCell ref="D248:D249"/>
    <mergeCell ref="E248:E249"/>
    <mergeCell ref="F248:F249"/>
    <mergeCell ref="G248:G249"/>
    <mergeCell ref="H248:H249"/>
    <mergeCell ref="C250:C251"/>
    <mergeCell ref="D250:D251"/>
    <mergeCell ref="E250:E251"/>
    <mergeCell ref="F250:F251"/>
    <mergeCell ref="G250:G251"/>
    <mergeCell ref="H250:H251"/>
    <mergeCell ref="C252:C253"/>
    <mergeCell ref="D252:D253"/>
    <mergeCell ref="E252:E253"/>
    <mergeCell ref="F252:F253"/>
    <mergeCell ref="G252:G253"/>
    <mergeCell ref="H252:H253"/>
    <mergeCell ref="C254:C255"/>
    <mergeCell ref="D254:D255"/>
    <mergeCell ref="E254:E255"/>
    <mergeCell ref="F254:F255"/>
    <mergeCell ref="G254:G255"/>
    <mergeCell ref="H254:H255"/>
    <mergeCell ref="C256:C257"/>
    <mergeCell ref="D256:D257"/>
    <mergeCell ref="E256:E257"/>
    <mergeCell ref="F256:F257"/>
    <mergeCell ref="G256:G257"/>
    <mergeCell ref="H256:H257"/>
    <mergeCell ref="C258:C259"/>
    <mergeCell ref="D258:D259"/>
    <mergeCell ref="E258:E259"/>
    <mergeCell ref="F258:F259"/>
    <mergeCell ref="G258:G259"/>
    <mergeCell ref="H258:H259"/>
    <mergeCell ref="C260:C261"/>
    <mergeCell ref="D260:D261"/>
    <mergeCell ref="E260:E261"/>
    <mergeCell ref="F260:F261"/>
    <mergeCell ref="G260:G261"/>
    <mergeCell ref="H260:H261"/>
    <mergeCell ref="C262:C263"/>
    <mergeCell ref="D262:D263"/>
    <mergeCell ref="E262:E263"/>
    <mergeCell ref="F262:F263"/>
    <mergeCell ref="G262:G263"/>
    <mergeCell ref="H262:H263"/>
    <mergeCell ref="C264:C265"/>
    <mergeCell ref="D264:D265"/>
    <mergeCell ref="E264:E265"/>
    <mergeCell ref="F264:F265"/>
    <mergeCell ref="G264:G265"/>
    <mergeCell ref="H264:H265"/>
    <mergeCell ref="C266:C267"/>
    <mergeCell ref="D266:D267"/>
    <mergeCell ref="E266:E267"/>
    <mergeCell ref="F266:F267"/>
    <mergeCell ref="G266:G267"/>
    <mergeCell ref="H266:H267"/>
    <mergeCell ref="C268:C269"/>
    <mergeCell ref="D268:D269"/>
    <mergeCell ref="E268:E269"/>
    <mergeCell ref="F268:F269"/>
    <mergeCell ref="G268:G269"/>
    <mergeCell ref="H268:H269"/>
    <mergeCell ref="C270:C271"/>
    <mergeCell ref="D270:D271"/>
    <mergeCell ref="E270:E271"/>
    <mergeCell ref="F270:F271"/>
    <mergeCell ref="G270:G271"/>
    <mergeCell ref="H270:H271"/>
    <mergeCell ref="C272:C273"/>
    <mergeCell ref="D272:D273"/>
    <mergeCell ref="E272:E273"/>
    <mergeCell ref="F272:F273"/>
    <mergeCell ref="G272:G273"/>
    <mergeCell ref="H272:H273"/>
    <mergeCell ref="C274:C275"/>
    <mergeCell ref="D274:D275"/>
    <mergeCell ref="E274:E275"/>
    <mergeCell ref="F274:F275"/>
    <mergeCell ref="G274:G275"/>
    <mergeCell ref="H274:H275"/>
  </mergeCells>
  <conditionalFormatting sqref="F28:F56">
    <cfRule type="containsText" dxfId="31" priority="1" operator="containsText" text="zukünftiger">
      <formula>NOT(ISERROR(SEARCH("zukünftiger",F28)))</formula>
    </cfRule>
    <cfRule type="containsText" dxfId="30" priority="2" operator="containsText" text="nicht">
      <formula>NOT(ISERROR(SEARCH("nicht",F28)))</formula>
    </cfRule>
    <cfRule type="containsText" dxfId="29" priority="3" operator="containsText" text="in">
      <formula>NOT(ISERROR(SEARCH("in",F28)))</formula>
    </cfRule>
    <cfRule type="containsText" dxfId="28" priority="4" operator="containsText" text="umgesetzt">
      <formula>NOT(ISERROR(SEARCH("umgesetzt",F28)))</formula>
    </cfRule>
  </conditionalFormatting>
  <conditionalFormatting sqref="F66:F89 F102:F121 F138:F157 F174:F181 F210:F219 F246:F255">
    <cfRule type="containsText" dxfId="27" priority="11" operator="containsText" text="zukünftiger">
      <formula>NOT(ISERROR(SEARCH("zukünftiger",F66)))</formula>
    </cfRule>
    <cfRule type="containsText" dxfId="26" priority="12" operator="containsText" text="nicht">
      <formula>NOT(ISERROR(SEARCH("nicht",F66)))</formula>
    </cfRule>
    <cfRule type="containsText" dxfId="25" priority="13" operator="containsText" text="in">
      <formula>NOT(ISERROR(SEARCH("in",F66)))</formula>
    </cfRule>
    <cfRule type="containsText" dxfId="24" priority="14" operator="containsText" text="umgesetzt">
      <formula>NOT(ISERROR(SEARCH("umgesetzt",F66)))</formula>
    </cfRule>
  </conditionalFormatting>
  <conditionalFormatting sqref="I128:O129">
    <cfRule type="cellIs" dxfId="23" priority="32" operator="equal">
      <formula>0</formula>
    </cfRule>
  </conditionalFormatting>
  <conditionalFormatting sqref="I164:O165">
    <cfRule type="cellIs" dxfId="22" priority="33" operator="equal">
      <formula>0</formula>
    </cfRule>
  </conditionalFormatting>
  <conditionalFormatting sqref="I28:Z59">
    <cfRule type="cellIs" dxfId="21" priority="5" operator="equal">
      <formula>0</formula>
    </cfRule>
  </conditionalFormatting>
  <conditionalFormatting sqref="I66:Z95 I102:Z127 P128:Z129 I130:Z131 I138:Z163 P164:Z165 I166:Z167 I174:Z195 I198:Z199 I210:Z233 I246:Z269">
    <cfRule type="cellIs" dxfId="20" priority="31" operator="equal">
      <formula>0</formula>
    </cfRule>
  </conditionalFormatting>
  <conditionalFormatting sqref="I196:Z197">
    <cfRule type="cellIs" dxfId="19" priority="36" operator="equal">
      <formula>0</formula>
    </cfRule>
  </conditionalFormatting>
  <conditionalFormatting sqref="I200:Z201">
    <cfRule type="cellIs" dxfId="18" priority="34" operator="equal">
      <formula>0</formula>
    </cfRule>
  </conditionalFormatting>
  <conditionalFormatting sqref="I202:Z203">
    <cfRule type="cellIs" dxfId="17" priority="35" operator="equal">
      <formula>0</formula>
    </cfRule>
  </conditionalFormatting>
  <conditionalFormatting sqref="I234:Z235">
    <cfRule type="cellIs" dxfId="16" priority="37" operator="equal">
      <formula>0</formula>
    </cfRule>
  </conditionalFormatting>
  <conditionalFormatting sqref="I236:Z237">
    <cfRule type="cellIs" dxfId="15" priority="38" operator="equal">
      <formula>0</formula>
    </cfRule>
  </conditionalFormatting>
  <conditionalFormatting sqref="I238:Z239">
    <cfRule type="cellIs" dxfId="14" priority="39" operator="equal">
      <formula>0</formula>
    </cfRule>
  </conditionalFormatting>
  <conditionalFormatting sqref="I270:Z271">
    <cfRule type="cellIs" dxfId="13" priority="40" operator="equal">
      <formula>0</formula>
    </cfRule>
  </conditionalFormatting>
  <conditionalFormatting sqref="I272:Z273">
    <cfRule type="cellIs" dxfId="12" priority="41" operator="equal">
      <formula>0</formula>
    </cfRule>
  </conditionalFormatting>
  <conditionalFormatting sqref="I274:Z275">
    <cfRule type="cellIs" dxfId="11" priority="42" operator="equal">
      <formula>0</formula>
    </cfRule>
  </conditionalFormatting>
  <dataValidations count="4">
    <dataValidation type="date" allowBlank="1" showInputMessage="1" showErrorMessage="1" sqref="G4" xr:uid="{00000000-0002-0000-0000-000000000000}">
      <formula1>39083</formula1>
      <formula2>58806</formula2>
    </dataValidation>
    <dataValidation type="whole" allowBlank="1" showInputMessage="1" showErrorMessage="1" errorTitle="Nur ganze Zahlen" error="Bitte CO2-Einsparung als ganze Zahl ohne Punkt und Komma eintragen" sqref="I28:Z28 I30:Z30 I32:Z32 I34:Z34 I36:Z36 I38:Z38 I40:Z40 I42:Z42 I44:Z44 I46:Z46 I48:Z48 I54:Z54 I57:Z57 I59:Z59 I66:Z66 I68:Z68 I70:Z70 I72:Z72 I74:Z74 I76:Z76 I78:Z78 I80:Z80 I82:Z82 I84:Z84 I86:Z86 I88:Z88 I90:Z90 I92:Z92 I94:Z94 I102:Z102 I104:Z104 I106:Z106 I108:Z108 I110:Z110 I112:Z112 I114:Z114 I116:Z116 I118:Z118 I120:Z120 I122:Z122 I124:Z124 I126:Z126 I128:Z128 I130:Z130 I138:Z138 I140:Z140 I142:Z142 I144:Z144 I146:Z146 I148:Z148 I150:Z150 I152:Z152 I154:Z154 I156:Z156 I158:Z158 I160:Z160 I162:Z162 I164:Z164 I166:Z166 I174:Z174 I176:Z176 I178:Z178 I180:Z180 I182:Z182 I184:Z184 I186:Z186 I188:Z188 I190:Z190 I192:Z192 I194:Z194 I196:Z196 I198:Z198 I200:Z200 I202:Z202 I210:Z210 I212:Z212 I214:Z214 I216:Z216 I218:Z218 I220:Z220 I222:Z222 I224:Z224 I226:Z226 I228:Z228 I230:Z230 I232:Z232 I234:Z234 I236:Z236 I238:Z238 I246:Z246 I248:Z248 I250:Z250 I252:Z252 I254:Z254 I256:Z256 I258:Z258 I260:Z260 I262:Z262 I264:Z264 I266:Z266 I268:Z268 I270:Z270 I272:Z272 I274:Z274 I52:Z52 I50:O50" xr:uid="{00000000-0002-0000-0000-000001000000}">
      <formula1>0</formula1>
      <formula2>1000000</formula2>
    </dataValidation>
    <dataValidation type="list" allowBlank="1" showInputMessage="1" showErrorMessage="1" sqref="F246:F275 F66:F95 F102:F131 F138:F167 F174:F203 F210:F239 F30:F59" xr:uid="{00000000-0002-0000-0000-000002000000}">
      <formula1>$H$1:$O$1</formula1>
      <formula2>0</formula2>
    </dataValidation>
    <dataValidation type="list" showInputMessage="1" showErrorMessage="1" sqref="F28:F29" xr:uid="{947DF090-76C9-4E6F-95C4-08EB46F5E0B1}">
      <formula1>$H$1:$O$1</formula1>
    </dataValidation>
  </dataValidations>
  <printOptions horizontalCentered="1"/>
  <pageMargins left="0" right="0" top="0.19685039370078741" bottom="0.19685039370078741" header="0.51181102362204722" footer="0.51181102362204722"/>
  <pageSetup paperSize="77" scale="66" firstPageNumber="0" fitToHeight="0" orientation="landscape" horizontalDpi="300" verticalDpi="300" r:id="rId1"/>
  <rowBreaks count="7" manualBreakCount="7">
    <brk id="22" min="2" max="25" man="1"/>
    <brk id="47" min="2" max="25" man="1"/>
    <brk id="55" min="2" max="25" man="1"/>
    <brk id="89" min="2" max="25" man="1"/>
    <brk id="132" min="2" max="25" man="1"/>
    <brk id="168" min="2" max="25" man="1"/>
    <brk id="240" min="2" max="25" man="1"/>
  </rowBreaks>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errorTitle="Jahreszahl eingeben" error="Bitte nur ganze Jahreszahl eingeben" xr:uid="{00000000-0002-0000-0000-000003000000}">
          <x14:formula1>
            <xm:f>Energieverbräuche!$D$3:$AU$3</xm:f>
          </x14:formula1>
          <x14:formula2>
            <xm:f>0</xm:f>
          </x14:formula2>
          <xm:sqref>E28 E30 E32 E34 E36 E38 E40 E42 E44 E46 E48 E54 E57 E59 E66 E68 E70 E72 E74 E76 E78 E80 E82 E84 E86 E88 E90 E92 E94 E102 E104 E106 E108 E110 E112 E114 E116 E118 E120 E122 E124 E126 E128 E130 E138 E140 E142 E144 E146 E148 E150 E152 E154 E156 E158 E160 E162 E164 E166 E174 E176 E178 E180 E182 E184 E186 E188 E190 E192 E194 E196 E198 E200 E202 E210 E212 E214 E216 E218 E220 E222 E224 E226 E228 E230 E232 E234 E236 E238 E246 E248 E250 E252 E254 E256 E258 E260 E262 E264 E266 E268 E270 E272 E274 E50 E52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filterMode="1"/>
  <dimension ref="A1:AB298"/>
  <sheetViews>
    <sheetView topLeftCell="A5" zoomScale="110" zoomScaleNormal="110" workbookViewId="0">
      <selection activeCell="I114" sqref="I114"/>
    </sheetView>
  </sheetViews>
  <sheetFormatPr baseColWidth="10" defaultColWidth="10.5703125" defaultRowHeight="12.75"/>
  <cols>
    <col min="1" max="1" width="3.5703125" style="98" customWidth="1"/>
    <col min="2" max="2" width="6.28515625" customWidth="1"/>
    <col min="3" max="5" width="15.42578125" customWidth="1"/>
    <col min="6" max="6" width="16" customWidth="1"/>
    <col min="7" max="7" width="17.42578125" customWidth="1"/>
    <col min="8" max="8" width="26.28515625" customWidth="1"/>
    <col min="9" max="28" width="11.42578125" style="98" customWidth="1"/>
  </cols>
  <sheetData>
    <row r="1" spans="1:28" s="39" customFormat="1" ht="15" customHeight="1">
      <c r="A1" s="99"/>
      <c r="B1" s="99"/>
      <c r="C1" s="99"/>
      <c r="D1" s="99"/>
      <c r="E1" s="100"/>
      <c r="F1" s="100"/>
      <c r="G1" s="99"/>
      <c r="H1" s="99"/>
      <c r="I1" s="99"/>
      <c r="J1" s="99"/>
      <c r="K1" s="101"/>
      <c r="L1" s="101"/>
      <c r="M1" s="101"/>
      <c r="N1" s="101"/>
      <c r="O1" s="101"/>
      <c r="P1" s="101"/>
      <c r="Q1" s="101"/>
      <c r="R1" s="101"/>
      <c r="S1" s="101"/>
      <c r="T1" s="101"/>
      <c r="U1" s="101"/>
      <c r="V1" s="101"/>
      <c r="W1" s="101"/>
      <c r="X1" s="101"/>
      <c r="Y1" s="101"/>
      <c r="Z1" s="101"/>
      <c r="AA1" s="101"/>
      <c r="AB1" s="101"/>
    </row>
    <row r="2" spans="1:28" s="101" customFormat="1" ht="23.25">
      <c r="A2" s="99"/>
      <c r="B2" s="102"/>
      <c r="C2" s="103" t="s">
        <v>276</v>
      </c>
      <c r="D2" s="104"/>
      <c r="E2" s="104"/>
      <c r="F2" s="104"/>
      <c r="G2" s="105" t="s">
        <v>10</v>
      </c>
      <c r="H2" s="106">
        <v>45560</v>
      </c>
    </row>
    <row r="3" spans="1:28" ht="23.25">
      <c r="B3" s="107"/>
      <c r="C3" s="318" t="s">
        <v>277</v>
      </c>
      <c r="D3" s="318"/>
      <c r="E3" s="318"/>
      <c r="F3" s="318"/>
      <c r="G3" s="318"/>
      <c r="H3" s="318"/>
    </row>
    <row r="4" spans="1:28" ht="26.25" customHeight="1">
      <c r="B4" s="108"/>
      <c r="C4" s="319" t="s">
        <v>278</v>
      </c>
      <c r="D4" s="319"/>
      <c r="E4" s="319"/>
      <c r="F4" s="319"/>
      <c r="G4" s="319"/>
      <c r="H4" s="319"/>
    </row>
    <row r="5" spans="1:28" ht="38.25">
      <c r="B5" s="109" t="str">
        <f>Planungsübersicht!C25</f>
        <v>Nr.</v>
      </c>
      <c r="C5" s="109" t="str">
        <f>Planungsübersicht!D25</f>
        <v>Maßnahme</v>
      </c>
      <c r="D5" s="109" t="str">
        <f>Planungsübersicht!E25</f>
        <v>Termin
(Beginn der Umsetzung)</v>
      </c>
      <c r="E5" s="109" t="str">
        <f>Planungsübersicht!F25</f>
        <v>Status der 
Umsetzung</v>
      </c>
      <c r="F5" s="109" t="str">
        <f>Planungsübersicht!G25</f>
        <v>verantwortlich</v>
      </c>
      <c r="G5" s="109" t="str">
        <f>Planungsübersicht!H25</f>
        <v>Akteure für die Umsetzung</v>
      </c>
      <c r="H5" s="109" t="s">
        <v>279</v>
      </c>
    </row>
    <row r="6" spans="1:28" ht="114.75" hidden="1">
      <c r="B6" s="110" t="str">
        <f>IF(AND(Planungsübersicht!$E36&gt;1990,TYPE(Planungsübersicht!$E36)=1), Planungsübersicht!C36," ")</f>
        <v>Ü5</v>
      </c>
      <c r="C6" s="110" t="str">
        <f>IF(AND(Planungsübersicht!$E36&gt;1990,TYPE(Planungsübersicht!$E36)=1), Planungsübersicht!D36," ")</f>
        <v>Es werden Hinweise angebracht zu  angemessener Beleuchtung und Umgang mit Strom, Heizen und Lüften und Mülltrennung</v>
      </c>
      <c r="D6" s="110">
        <f>IF(AND(Planungsübersicht!$E36&gt;1990,TYPE(Planungsübersicht!$E36)=1), Planungsübersicht!E36," ")</f>
        <v>2020</v>
      </c>
      <c r="E6" s="111" t="str">
        <f>IF(AND(Planungsübersicht!$E36&gt;1990,TYPE(Planungsübersicht!$E36)=1), Planungsübersicht!F36," ")</f>
        <v>wird laufend umgesetzt</v>
      </c>
      <c r="F6" s="110" t="str">
        <f>IF(AND(Planungsübersicht!$E36&gt;1990,TYPE(Planungsübersicht!$E36)=1), Planungsübersicht!G36," ")</f>
        <v>Lotzin</v>
      </c>
      <c r="G6" s="110" t="str">
        <f>IF(AND(Planungsübersicht!$E36&gt;1990,TYPE(Planungsübersicht!$E36)=1), Planungsübersicht!H36," ")</f>
        <v>Klassenlehrer, HM</v>
      </c>
      <c r="H6" s="110">
        <f>IF(AND(Planungsübersicht!$E36&gt;1990,TYPE(Planungsübersicht!$E36)=1), MAX(Planungsübersicht!I36:Z36)," ")</f>
        <v>0</v>
      </c>
    </row>
    <row r="7" spans="1:28" hidden="1">
      <c r="B7" s="110" t="str">
        <f>IF(AND(Planungsübersicht!$E37&gt;1990,TYPE(Planungsübersicht!$E37)=1),Planungsübersicht!C37," ")</f>
        <v xml:space="preserve"> </v>
      </c>
      <c r="C7" s="110" t="str">
        <f>IF(AND(Planungsübersicht!$E37&gt;1990,TYPE(Planungsübersicht!$E37)=1),Planungsübersicht!D37," ")</f>
        <v xml:space="preserve"> </v>
      </c>
      <c r="D7" s="110" t="str">
        <f>IF(AND(Planungsübersicht!$E37&gt;1990,TYPE(Planungsübersicht!$E37)=1),Planungsübersicht!E37," ")</f>
        <v xml:space="preserve"> </v>
      </c>
      <c r="E7" s="111" t="str">
        <f>IF(AND(Planungsübersicht!$E37&gt;1990,TYPE(Planungsübersicht!$E37)=1),Planungsübersicht!F37," ")</f>
        <v xml:space="preserve"> </v>
      </c>
      <c r="F7" s="110" t="str">
        <f>IF(AND(Planungsübersicht!$E37&gt;1990,TYPE(Planungsübersicht!$E37)=1),Planungsübersicht!G37," ")</f>
        <v xml:space="preserve"> </v>
      </c>
      <c r="G7" s="110" t="str">
        <f>IF(AND(Planungsübersicht!$E37&gt;1990,TYPE(Planungsübersicht!$E37)=1),Planungsübersicht!H37," ")</f>
        <v xml:space="preserve"> </v>
      </c>
      <c r="H7" s="110" t="str">
        <f>IF(AND(Planungsübersicht!$E37&gt;1990,TYPE(Planungsübersicht!$E37)=1),MAX(Planungsübersicht!I37:Z37)," ")</f>
        <v xml:space="preserve"> </v>
      </c>
    </row>
    <row r="8" spans="1:28" ht="102">
      <c r="B8" s="110" t="str">
        <f>IF(AND(Planungsübersicht!$E30&gt;1990,TYPE(Planungsübersicht!$E30)=1),Planungsübersicht!C30," ")</f>
        <v>Ü2</v>
      </c>
      <c r="C8" s="110" t="str">
        <f>IF(AND(Planungsübersicht!$E30&gt;1990,TYPE(Planungsübersicht!$E30)=1),Planungsübersicht!D30," ")</f>
        <v>Die Themen Klimaschutz/Energie/Abfall werden im Unterricht behandelt und in das Curriculum integriert</v>
      </c>
      <c r="D8" s="110">
        <f>IF(AND(Planungsübersicht!$E30&gt;1990,TYPE(Planungsübersicht!$E30)=1),Planungsübersicht!E30," ")</f>
        <v>2020</v>
      </c>
      <c r="E8" s="111" t="str">
        <f>IF(AND(Planungsübersicht!$E30&gt;1990,TYPE(Planungsübersicht!$E30)=1),Planungsübersicht!F30," ")</f>
        <v>umgesetzt</v>
      </c>
      <c r="F8" s="110" t="str">
        <f>IF(AND(Planungsübersicht!$E30&gt;1990,TYPE(Planungsübersicht!$E30)=1),Planungsübersicht!G30," ")</f>
        <v>Kahm</v>
      </c>
      <c r="G8" s="110" t="str">
        <f>IF(AND(Planungsübersicht!$E30&gt;1990,TYPE(Planungsübersicht!$E30)=1),Planungsübersicht!H30," ")</f>
        <v>Klassenlehrer</v>
      </c>
      <c r="H8" s="110">
        <f>IF(AND(Planungsübersicht!$E30&gt;1990,TYPE(Planungsübersicht!$E30)=1),MAX(Planungsübersicht!I30:Z30)," ")</f>
        <v>0</v>
      </c>
    </row>
    <row r="9" spans="1:28" hidden="1">
      <c r="B9" s="110" t="str">
        <f>IF(AND(Planungsübersicht!$E29&gt;1990,TYPE(Planungsübersicht!$E29)=1),Planungsübersicht!C29," ")</f>
        <v xml:space="preserve"> </v>
      </c>
      <c r="C9" s="110" t="str">
        <f>IF(AND(Planungsübersicht!$E29&gt;1990,TYPE(Planungsübersicht!$E29)=1),Planungsübersicht!D29," ")</f>
        <v xml:space="preserve"> </v>
      </c>
      <c r="D9" s="110" t="str">
        <f>IF(AND(Planungsübersicht!$E29&gt;1990,TYPE(Planungsübersicht!$E29)=1),Planungsübersicht!E29," ")</f>
        <v xml:space="preserve"> </v>
      </c>
      <c r="E9" s="111" t="str">
        <f>IF(AND(Planungsübersicht!$E29&gt;1990,TYPE(Planungsübersicht!$E29)=1),Planungsübersicht!F29," ")</f>
        <v xml:space="preserve"> </v>
      </c>
      <c r="F9" s="110" t="str">
        <f>IF(AND(Planungsübersicht!$E29&gt;1990,TYPE(Planungsübersicht!$E29)=1),Planungsübersicht!G29," ")</f>
        <v xml:space="preserve"> </v>
      </c>
      <c r="G9" s="110" t="str">
        <f>IF(AND(Planungsübersicht!$E29&gt;1990,TYPE(Planungsübersicht!$E29)=1),Planungsübersicht!H29," ")</f>
        <v xml:space="preserve"> </v>
      </c>
      <c r="H9" s="110" t="str">
        <f>IF(AND(Planungsübersicht!$E29&gt;1990,TYPE(Planungsübersicht!$E29)=1),MAX(Planungsübersicht!I29:Z29)," ")</f>
        <v xml:space="preserve"> </v>
      </c>
    </row>
    <row r="10" spans="1:28" ht="102">
      <c r="B10" s="110" t="str">
        <f>IF(AND(Planungsübersicht!$E30&gt;1990,TYPE(Planungsübersicht!$E30)=1),Planungsübersicht!C30," ")</f>
        <v>Ü2</v>
      </c>
      <c r="C10" s="110" t="str">
        <f>IF(AND(Planungsübersicht!$E30&gt;1990,TYPE(Planungsübersicht!$E30)=1),Planungsübersicht!D30," ")</f>
        <v>Die Themen Klimaschutz/Energie/Abfall werden im Unterricht behandelt und in das Curriculum integriert</v>
      </c>
      <c r="D10" s="110">
        <f>IF(AND(Planungsübersicht!$E30&gt;1990,TYPE(Planungsübersicht!$E30)=1),Planungsübersicht!E30," ")</f>
        <v>2020</v>
      </c>
      <c r="E10" s="111" t="str">
        <f>IF(AND(Planungsübersicht!$E30&gt;1990,TYPE(Planungsübersicht!$E30)=1),Planungsübersicht!F30," ")</f>
        <v>umgesetzt</v>
      </c>
      <c r="F10" s="110" t="str">
        <f>IF(AND(Planungsübersicht!$E30&gt;1990,TYPE(Planungsübersicht!$E30)=1),Planungsübersicht!G30," ")</f>
        <v>Kahm</v>
      </c>
      <c r="G10" s="110" t="str">
        <f>IF(AND(Planungsübersicht!$E30&gt;1990,TYPE(Planungsübersicht!$E30)=1),Planungsübersicht!H30," ")</f>
        <v>Klassenlehrer</v>
      </c>
      <c r="H10" s="110">
        <f>IF(AND(Planungsübersicht!$E30&gt;1990,TYPE(Planungsübersicht!$E30)=1),MAX(Planungsübersicht!I30:Z30)," ")</f>
        <v>0</v>
      </c>
    </row>
    <row r="11" spans="1:28" hidden="1">
      <c r="B11" s="110" t="str">
        <f>IF(AND(Planungsübersicht!$E31&gt;1990,TYPE(Planungsübersicht!$E31)=1),Planungsübersicht!C31," ")</f>
        <v xml:space="preserve"> </v>
      </c>
      <c r="C11" s="110" t="str">
        <f>IF(AND(Planungsübersicht!$E31&gt;1990,TYPE(Planungsübersicht!$E31)=1),Planungsübersicht!D31," ")</f>
        <v xml:space="preserve"> </v>
      </c>
      <c r="D11" s="110" t="str">
        <f>IF(AND(Planungsübersicht!$E31&gt;1990,TYPE(Planungsübersicht!$E31)=1),Planungsübersicht!E31," ")</f>
        <v xml:space="preserve"> </v>
      </c>
      <c r="E11" s="111" t="str">
        <f>IF(AND(Planungsübersicht!$E31&gt;1990,TYPE(Planungsübersicht!$E31)=1),Planungsübersicht!F31," ")</f>
        <v xml:space="preserve"> </v>
      </c>
      <c r="F11" s="110" t="str">
        <f>IF(AND(Planungsübersicht!$E31&gt;1990,TYPE(Planungsübersicht!$E31)=1),Planungsübersicht!G31," ")</f>
        <v xml:space="preserve"> </v>
      </c>
      <c r="G11" s="110" t="str">
        <f>IF(AND(Planungsübersicht!$E31&gt;1990,TYPE(Planungsübersicht!$E31)=1),Planungsübersicht!H31," ")</f>
        <v xml:space="preserve"> </v>
      </c>
      <c r="H11" s="110" t="str">
        <f>IF(AND(Planungsübersicht!$E31&gt;1990,TYPE(Planungsübersicht!$E31)=1),MAX(Planungsübersicht!I31:Z31)," ")</f>
        <v xml:space="preserve"> </v>
      </c>
    </row>
    <row r="12" spans="1:28" ht="114.75">
      <c r="B12" s="110" t="str">
        <f>IF(AND(Planungsübersicht!$E32&gt;1990,TYPE(Planungsübersicht!$E32)=1),Planungsübersicht!C32," ")</f>
        <v>Ü3</v>
      </c>
      <c r="C12" s="110" t="str">
        <f>IF(AND(Planungsübersicht!$E32&gt;1990,TYPE(Planungsübersicht!$E32)=1),Planungsübersicht!D32," ")</f>
        <v>Es wird ein Klima und Energie-Team (Klimaschutzgruppe) gegründet, das sich um ressourcensparendes Verhalten kümmert</v>
      </c>
      <c r="D12" s="110">
        <f>IF(AND(Planungsübersicht!$E32&gt;1990,TYPE(Planungsübersicht!$E32)=1),Planungsübersicht!E32," ")</f>
        <v>2020</v>
      </c>
      <c r="E12" s="111" t="str">
        <f>IF(AND(Planungsübersicht!$E32&gt;1990,TYPE(Planungsübersicht!$E32)=1),Planungsübersicht!F32," ")</f>
        <v>umgesetzt</v>
      </c>
      <c r="F12" s="110" t="str">
        <f>IF(AND(Planungsübersicht!$E32&gt;1990,TYPE(Planungsübersicht!$E32)=1),Planungsübersicht!G32," ")</f>
        <v>Lotzin</v>
      </c>
      <c r="G12" s="110" t="str">
        <f>IF(AND(Planungsübersicht!$E32&gt;1990,TYPE(Planungsübersicht!$E32)=1),Planungsübersicht!H32," ")</f>
        <v>GBS, Lehrkräfte, Eltern, Hausmeister</v>
      </c>
      <c r="H12" s="110">
        <f>IF(AND(Planungsübersicht!$E32&gt;1990,TYPE(Planungsübersicht!$E32)=1),MAX(Planungsübersicht!I32:Z32)," ")</f>
        <v>0</v>
      </c>
    </row>
    <row r="13" spans="1:28" hidden="1">
      <c r="B13" s="110" t="str">
        <f>IF(AND(Planungsübersicht!$E33&gt;1990,TYPE(Planungsübersicht!$E33)=1),Planungsübersicht!C33," ")</f>
        <v xml:space="preserve"> </v>
      </c>
      <c r="C13" s="110" t="str">
        <f>IF(AND(Planungsübersicht!$E33&gt;1990,TYPE(Planungsübersicht!$E33)=1),Planungsübersicht!D33," ")</f>
        <v xml:space="preserve"> </v>
      </c>
      <c r="D13" s="110" t="str">
        <f>IF(AND(Planungsübersicht!$E33&gt;1990,TYPE(Planungsübersicht!$E33)=1),Planungsübersicht!E33," ")</f>
        <v xml:space="preserve"> </v>
      </c>
      <c r="E13" s="111" t="str">
        <f>IF(AND(Planungsübersicht!$E33&gt;1990,TYPE(Planungsübersicht!$E33)=1),Planungsübersicht!F33," ")</f>
        <v xml:space="preserve"> </v>
      </c>
      <c r="F13" s="110" t="str">
        <f>IF(AND(Planungsübersicht!$E33&gt;1990,TYPE(Planungsübersicht!$E33)=1),Planungsübersicht!G33," ")</f>
        <v xml:space="preserve"> </v>
      </c>
      <c r="G13" s="110" t="str">
        <f>IF(AND(Planungsübersicht!$E33&gt;1990,TYPE(Planungsübersicht!$E33)=1),Planungsübersicht!H33," ")</f>
        <v xml:space="preserve"> </v>
      </c>
      <c r="H13" s="110" t="str">
        <f>IF(AND(Planungsübersicht!$E33&gt;1990,TYPE(Planungsübersicht!$E33)=1),MAX(Planungsübersicht!I33:Z33)," ")</f>
        <v xml:space="preserve"> </v>
      </c>
    </row>
    <row r="14" spans="1:28" ht="114.75" hidden="1">
      <c r="B14" s="110" t="str">
        <f>IF(AND(Planungsübersicht!$E36&gt;1990,TYPE(Planungsübersicht!$E36)=1),Planungsübersicht!C36," ")</f>
        <v>Ü5</v>
      </c>
      <c r="C14" s="110" t="str">
        <f>IF(AND(Planungsübersicht!$E36&gt;1990,TYPE(Planungsübersicht!$E36)=1),Planungsübersicht!D36," ")</f>
        <v>Es werden Hinweise angebracht zu  angemessener Beleuchtung und Umgang mit Strom, Heizen und Lüften und Mülltrennung</v>
      </c>
      <c r="D14" s="110">
        <f>IF(AND(Planungsübersicht!$E36&gt;1990,TYPE(Planungsübersicht!$E36)=1),Planungsübersicht!E36," ")</f>
        <v>2020</v>
      </c>
      <c r="E14" s="111" t="str">
        <f>IF(AND(Planungsübersicht!$E36&gt;1990,TYPE(Planungsübersicht!$E36)=1),Planungsübersicht!F36," ")</f>
        <v>wird laufend umgesetzt</v>
      </c>
      <c r="F14" s="110" t="str">
        <f>IF(AND(Planungsübersicht!$E36&gt;1990,TYPE(Planungsübersicht!$E36)=1),Planungsübersicht!G36," ")</f>
        <v>Lotzin</v>
      </c>
      <c r="G14" s="110" t="str">
        <f>IF(AND(Planungsübersicht!$E36&gt;1990,TYPE(Planungsübersicht!$E36)=1),Planungsübersicht!H36," ")</f>
        <v>Klassenlehrer, HM</v>
      </c>
      <c r="H14" s="110">
        <f>IF(AND(Planungsübersicht!$E36&gt;1990,TYPE(Planungsübersicht!$E36)=1),MAX(Planungsübersicht!I36:Z36)," ")</f>
        <v>0</v>
      </c>
    </row>
    <row r="15" spans="1:28" ht="76.5">
      <c r="B15" s="110" t="str">
        <f>IF(AND(Planungsübersicht!$E38&gt;1990,TYPE(Planungsübersicht!$E38)=1),Planungsübersicht!C38," ")</f>
        <v>Ü6</v>
      </c>
      <c r="C15" s="110" t="str">
        <f>IF(AND(Planungsübersicht!$E38&gt;1990,TYPE(Planungsübersicht!$E38)=1),Planungsübersicht!D38," ")</f>
        <v>Es wird ein einfaches Meldesystem für energetische Schwachstellen eingerichtet</v>
      </c>
      <c r="D15" s="110">
        <f>IF(AND(Planungsübersicht!$E38&gt;1990,TYPE(Planungsübersicht!$E38)=1),Planungsübersicht!E38," ")</f>
        <v>2020</v>
      </c>
      <c r="E15" s="111" t="str">
        <f>IF(AND(Planungsübersicht!$E38&gt;1990,TYPE(Planungsübersicht!$E38)=1),Planungsübersicht!F38," ")</f>
        <v>wird laufend umgesetzt</v>
      </c>
      <c r="F15" s="110" t="str">
        <f>IF(AND(Planungsübersicht!$E38&gt;1990,TYPE(Planungsübersicht!$E38)=1),Planungsübersicht!G38," ")</f>
        <v>HM</v>
      </c>
      <c r="G15" s="110" t="str">
        <f>IF(AND(Planungsübersicht!$E38&gt;1990,TYPE(Planungsübersicht!$E38)=1),Planungsübersicht!H38," ")</f>
        <v>Klassenlehrer</v>
      </c>
      <c r="H15" s="110">
        <f>IF(AND(Planungsübersicht!$E38&gt;1990,TYPE(Planungsübersicht!$E38)=1),MAX(Planungsübersicht!I38:Z38)," ")</f>
        <v>0</v>
      </c>
    </row>
    <row r="16" spans="1:28" ht="89.25" hidden="1">
      <c r="B16" s="110" t="str">
        <f>IF(AND(Planungsübersicht!$E42&gt;1990,TYPE(Planungsübersicht!$E42)=1),Planungsübersicht!C42," ")</f>
        <v>Ü8</v>
      </c>
      <c r="C16" s="110" t="str">
        <f>IF(AND(Planungsübersicht!$E42&gt;1990,TYPE(Planungsübersicht!$E42)=1),Planungsübersicht!D42," ")</f>
        <v>Es wird jährlich ein Klimarundgang durchgeführt, um Klimaschutzmöglichkeiten zu identifizieren</v>
      </c>
      <c r="D16" s="110">
        <f>IF(AND(Planungsübersicht!$E42&gt;1990,TYPE(Planungsübersicht!$E42)=1),Planungsübersicht!E42," ")</f>
        <v>2020</v>
      </c>
      <c r="E16" s="111" t="str">
        <f>IF(AND(Planungsübersicht!$E42&gt;1990,TYPE(Planungsübersicht!$E42)=1),Planungsübersicht!F42," ")</f>
        <v>wird laufend umgesetzt</v>
      </c>
      <c r="F16" s="110" t="str">
        <f>IF(AND(Planungsübersicht!$E42&gt;1990,TYPE(Planungsübersicht!$E42)=1),Planungsübersicht!G42," ")</f>
        <v>Lotzin</v>
      </c>
      <c r="G16" s="110" t="str">
        <f>IF(AND(Planungsübersicht!$E42&gt;1990,TYPE(Planungsübersicht!$E42)=1),Planungsübersicht!H42," ")</f>
        <v>Klimaschutzgruppe, HM, Energiedetektive</v>
      </c>
      <c r="H16" s="110">
        <f>IF(AND(Planungsübersicht!$E42&gt;1990,TYPE(Planungsübersicht!$E42)=1),MAX(Planungsübersicht!I42:Z42)," ")</f>
        <v>0</v>
      </c>
    </row>
    <row r="17" spans="2:8" hidden="1">
      <c r="B17" s="110" t="str">
        <f>IF(AND(Planungsübersicht!$E39&gt;1990,TYPE(Planungsübersicht!$E39)=1),Planungsübersicht!C39," ")</f>
        <v xml:space="preserve"> </v>
      </c>
      <c r="C17" s="110" t="str">
        <f>IF(AND(Planungsübersicht!$E39&gt;1990,TYPE(Planungsübersicht!$E39)=1),Planungsübersicht!D39," ")</f>
        <v xml:space="preserve"> </v>
      </c>
      <c r="D17" s="110" t="str">
        <f>IF(AND(Planungsübersicht!$E39&gt;1990,TYPE(Planungsübersicht!$E39)=1),Planungsübersicht!E39," ")</f>
        <v xml:space="preserve"> </v>
      </c>
      <c r="E17" s="111" t="str">
        <f>IF(AND(Planungsübersicht!$E39&gt;1990,TYPE(Planungsübersicht!$E39)=1),Planungsübersicht!F39," ")</f>
        <v xml:space="preserve"> </v>
      </c>
      <c r="F17" s="110" t="str">
        <f>IF(AND(Planungsübersicht!$E39&gt;1990,TYPE(Planungsübersicht!$E39)=1),Planungsübersicht!G39," ")</f>
        <v xml:space="preserve"> </v>
      </c>
      <c r="G17" s="110" t="str">
        <f>IF(AND(Planungsübersicht!$E39&gt;1990,TYPE(Planungsübersicht!$E39)=1),Planungsübersicht!H39," ")</f>
        <v xml:space="preserve"> </v>
      </c>
      <c r="H17" s="110" t="str">
        <f>IF(AND(Planungsübersicht!$E39&gt;1990,TYPE(Planungsübersicht!$E39)=1),MAX(Planungsübersicht!I39:Z39)," ")</f>
        <v xml:space="preserve"> </v>
      </c>
    </row>
    <row r="18" spans="2:8" ht="63.75">
      <c r="B18" s="110" t="str">
        <f>IF(AND(Planungsübersicht!$E44&gt;1990,TYPE(Planungsübersicht!$E44)=1),Planungsübersicht!C44," ")</f>
        <v>Ü9</v>
      </c>
      <c r="C18" s="110" t="str">
        <f>IF(AND(Planungsübersicht!$E44&gt;1990,TYPE(Planungsübersicht!$E44)=1),Planungsübersicht!D44," ")</f>
        <v>Die Schule erarbeitet mittelfristig ein Umweltcurriculum</v>
      </c>
      <c r="D18" s="110">
        <f>IF(AND(Planungsübersicht!$E44&gt;1990,TYPE(Planungsübersicht!$E44)=1),Planungsübersicht!E44," ")</f>
        <v>2020</v>
      </c>
      <c r="E18" s="111" t="str">
        <f>IF(AND(Planungsübersicht!$E44&gt;1990,TYPE(Planungsübersicht!$E44)=1),Planungsübersicht!F44," ")</f>
        <v>umgesetzt</v>
      </c>
      <c r="F18" s="110" t="str">
        <f>IF(AND(Planungsübersicht!$E44&gt;1990,TYPE(Planungsübersicht!$E44)=1),Planungsübersicht!G44," ")</f>
        <v>Lotzin</v>
      </c>
      <c r="G18" s="110" t="str">
        <f>IF(AND(Planungsübersicht!$E44&gt;1990,TYPE(Planungsübersicht!$E44)=1),Planungsübersicht!H44," ")</f>
        <v>Kahm, Klassenlehrer</v>
      </c>
      <c r="H18" s="110">
        <f>IF(AND(Planungsübersicht!$E44&gt;1990,TYPE(Planungsübersicht!$E44)=1),MAX(Planungsübersicht!I44:Z44)," ")</f>
        <v>0</v>
      </c>
    </row>
    <row r="19" spans="2:8" hidden="1">
      <c r="B19" s="110" t="str">
        <f>IF(AND(Planungsübersicht!$E41&gt;1990,TYPE(Planungsübersicht!$E41)=1),Planungsübersicht!C41," ")</f>
        <v xml:space="preserve"> </v>
      </c>
      <c r="C19" s="110" t="str">
        <f>IF(AND(Planungsübersicht!$E41&gt;1990,TYPE(Planungsübersicht!$E41)=1),Planungsübersicht!D41," ")</f>
        <v xml:space="preserve"> </v>
      </c>
      <c r="D19" s="110" t="str">
        <f>IF(AND(Planungsübersicht!$E41&gt;1990,TYPE(Planungsübersicht!$E41)=1),Planungsübersicht!E41," ")</f>
        <v xml:space="preserve"> </v>
      </c>
      <c r="E19" s="111" t="str">
        <f>IF(AND(Planungsübersicht!$E41&gt;1990,TYPE(Planungsübersicht!$E41)=1),Planungsübersicht!F41," ")</f>
        <v xml:space="preserve"> </v>
      </c>
      <c r="F19" s="110" t="str">
        <f>IF(AND(Planungsübersicht!$E41&gt;1990,TYPE(Planungsübersicht!$E41)=1),Planungsübersicht!G41," ")</f>
        <v xml:space="preserve"> </v>
      </c>
      <c r="G19" s="110" t="str">
        <f>IF(AND(Planungsübersicht!$E41&gt;1990,TYPE(Planungsübersicht!$E41)=1),Planungsübersicht!H41," ")</f>
        <v xml:space="preserve"> </v>
      </c>
      <c r="H19" s="110" t="str">
        <f>IF(AND(Planungsübersicht!$E41&gt;1990,TYPE(Planungsübersicht!$E41)=1),MAX(Planungsübersicht!I41:Z41)," ")</f>
        <v xml:space="preserve"> </v>
      </c>
    </row>
    <row r="20" spans="2:8" ht="102">
      <c r="B20" s="110" t="str">
        <f>IF(AND(Planungsübersicht!$E46&gt;1990,TYPE(Planungsübersicht!$E46)=1),Planungsübersicht!C46," ")</f>
        <v>Ü10</v>
      </c>
      <c r="C20" s="110" t="str">
        <f>IF(AND(Planungsübersicht!$E46&gt;1990,TYPE(Planungsübersicht!$E46)=1),Planungsübersicht!D46," ")</f>
        <v>Schulgelände naturnah gestalten (Anpassung an den Klimawandel) mit jährlichem Gartentag</v>
      </c>
      <c r="D20" s="110">
        <f>IF(AND(Planungsübersicht!$E46&gt;1990,TYPE(Planungsübersicht!$E46)=1),Planungsübersicht!E46," ")</f>
        <v>2020</v>
      </c>
      <c r="E20" s="111" t="str">
        <f>IF(AND(Planungsübersicht!$E46&gt;1990,TYPE(Planungsübersicht!$E46)=1),Planungsübersicht!F46," ")</f>
        <v>wird laufend umgesetzt</v>
      </c>
      <c r="F20" s="110" t="str">
        <f>IF(AND(Planungsübersicht!$E46&gt;1990,TYPE(Planungsübersicht!$E46)=1),Planungsübersicht!G46," ")</f>
        <v>Schulleitung/ Lotzin</v>
      </c>
      <c r="G20" s="110" t="str">
        <f>IF(AND(Planungsübersicht!$E46&gt;1990,TYPE(Planungsübersicht!$E46)=1),Planungsübersicht!H46," ")</f>
        <v>GBS, Lehrkräfte, Eltern, Hausmeister</v>
      </c>
      <c r="H20" s="110">
        <f>IF(AND(Planungsübersicht!$E46&gt;1990,TYPE(Planungsübersicht!$E46)=1),MAX(Planungsübersicht!I46:Z46)," ")</f>
        <v>0</v>
      </c>
    </row>
    <row r="21" spans="2:8" hidden="1">
      <c r="B21" s="110" t="str">
        <f>IF(AND(Planungsübersicht!$E43&gt;1990,TYPE(Planungsübersicht!$E43)=1),Planungsübersicht!C43," ")</f>
        <v xml:space="preserve"> </v>
      </c>
      <c r="C21" s="110" t="str">
        <f>IF(AND(Planungsübersicht!$E43&gt;1990,TYPE(Planungsübersicht!$E43)=1),Planungsübersicht!D43," ")</f>
        <v xml:space="preserve"> </v>
      </c>
      <c r="D21" s="110" t="str">
        <f>IF(AND(Planungsübersicht!$E43&gt;1990,TYPE(Planungsübersicht!$E43)=1),Planungsübersicht!E43," ")</f>
        <v xml:space="preserve"> </v>
      </c>
      <c r="E21" s="111" t="str">
        <f>IF(AND(Planungsübersicht!$E43&gt;1990,TYPE(Planungsübersicht!$E43)=1),Planungsübersicht!F43," ")</f>
        <v xml:space="preserve"> </v>
      </c>
      <c r="F21" s="110" t="str">
        <f>IF(AND(Planungsübersicht!$E43&gt;1990,TYPE(Planungsübersicht!$E43)=1),Planungsübersicht!G43," ")</f>
        <v xml:space="preserve"> </v>
      </c>
      <c r="G21" s="110" t="str">
        <f>IF(AND(Planungsübersicht!$E43&gt;1990,TYPE(Planungsübersicht!$E43)=1),Planungsübersicht!H43," ")</f>
        <v xml:space="preserve"> </v>
      </c>
      <c r="H21" s="110" t="str">
        <f>IF(AND(Planungsübersicht!$E43&gt;1990,TYPE(Planungsübersicht!$E43)=1),MAX(Planungsübersicht!I43:Z43)," ")</f>
        <v xml:space="preserve"> </v>
      </c>
    </row>
    <row r="22" spans="2:8" ht="102" hidden="1">
      <c r="B22" s="110" t="str">
        <f>IF(AND(Planungsübersicht!$E48&gt;1990,TYPE(Planungsübersicht!$E48)=1),Planungsübersicht!C48," ")</f>
        <v>Ü11</v>
      </c>
      <c r="C22" s="110" t="str">
        <f>IF(AND(Planungsübersicht!$E48&gt;1990,TYPE(Planungsübersicht!$E48)=1),Planungsübersicht!D48," ")</f>
        <v>Schulpartnerschaft mit Schule in Brasilien gibt Einblick in Situation vor Ort, z.B. Regenwaldbrände</v>
      </c>
      <c r="D22" s="110">
        <f>IF(AND(Planungsübersicht!$E48&gt;1990,TYPE(Planungsübersicht!$E48)=1),Planungsübersicht!E48," ")</f>
        <v>2020</v>
      </c>
      <c r="E22" s="111" t="str">
        <f>IF(AND(Planungsübersicht!$E48&gt;1990,TYPE(Planungsübersicht!$E48)=1),Planungsübersicht!F48," ")</f>
        <v>wird laufend umgesetzt</v>
      </c>
      <c r="F22" s="110" t="str">
        <f>IF(AND(Planungsübersicht!$E48&gt;1990,TYPE(Planungsübersicht!$E48)=1),Planungsübersicht!G48," ")</f>
        <v>Wöbeking</v>
      </c>
      <c r="G22" s="110">
        <f>IF(AND(Planungsübersicht!$E48&gt;1990,TYPE(Planungsübersicht!$E48)=1),Planungsübersicht!H48," ")</f>
        <v>0</v>
      </c>
      <c r="H22" s="110">
        <f>IF(AND(Planungsübersicht!$E48&gt;1990,TYPE(Planungsübersicht!$E48)=1),MAX(Planungsübersicht!I48:Z48)," ")</f>
        <v>0</v>
      </c>
    </row>
    <row r="23" spans="2:8" hidden="1">
      <c r="B23" s="110" t="str">
        <f>IF(AND(Planungsübersicht!$E45&gt;1990,TYPE(Planungsübersicht!$E45)=1),Planungsübersicht!C45," ")</f>
        <v xml:space="preserve"> </v>
      </c>
      <c r="C23" s="110" t="str">
        <f>IF(AND(Planungsübersicht!$E45&gt;1990,TYPE(Planungsübersicht!$E45)=1),Planungsübersicht!D45," ")</f>
        <v xml:space="preserve"> </v>
      </c>
      <c r="D23" s="110" t="str">
        <f>IF(AND(Planungsübersicht!$E45&gt;1990,TYPE(Planungsübersicht!$E45)=1),Planungsübersicht!E45," ")</f>
        <v xml:space="preserve"> </v>
      </c>
      <c r="E23" s="111" t="str">
        <f>IF(AND(Planungsübersicht!$E45&gt;1990,TYPE(Planungsübersicht!$E45)=1),Planungsübersicht!F45," ")</f>
        <v xml:space="preserve"> </v>
      </c>
      <c r="F23" s="110" t="str">
        <f>IF(AND(Planungsübersicht!$E45&gt;1990,TYPE(Planungsübersicht!$E45)=1),Planungsübersicht!G45," ")</f>
        <v xml:space="preserve"> </v>
      </c>
      <c r="G23" s="110" t="str">
        <f>IF(AND(Planungsübersicht!$E45&gt;1990,TYPE(Planungsübersicht!$E45)=1),Planungsübersicht!H45," ")</f>
        <v xml:space="preserve"> </v>
      </c>
      <c r="H23" s="110" t="str">
        <f>IF(AND(Planungsübersicht!$E45&gt;1990,TYPE(Planungsübersicht!$E45)=1),MAX(Planungsübersicht!I45:Z45)," ")</f>
        <v xml:space="preserve"> </v>
      </c>
    </row>
    <row r="24" spans="2:8" ht="114.75" hidden="1">
      <c r="B24" s="110" t="str">
        <f>IF(AND(Planungsübersicht!$E54&gt;1990,TYPE(Planungsübersicht!$E54)=1),Planungsübersicht!C54," ")</f>
        <v>Ü14</v>
      </c>
      <c r="C24" s="110" t="str">
        <f>IF(AND(Planungsübersicht!$E54&gt;1990,TYPE(Planungsübersicht!$E54)=1),Planungsübersicht!D54," ")</f>
        <v>NEU 2026: (RISA) Umleitung Regenwasser in das Grundwasser anstatt in das Abwassersiel, Renaturierung, Wasserrückhalteförderung</v>
      </c>
      <c r="D24" s="110">
        <f>IF(AND(Planungsübersicht!$E54&gt;1990,TYPE(Planungsübersicht!$E54)=1),Planungsübersicht!E54," ")</f>
        <v>2026</v>
      </c>
      <c r="E24" s="111" t="str">
        <f>IF(AND(Planungsübersicht!$E54&gt;1990,TYPE(Planungsübersicht!$E54)=1),Planungsübersicht!F54," ")</f>
        <v>umgesetzt</v>
      </c>
      <c r="F24" s="110" t="str">
        <f>IF(AND(Planungsübersicht!$E54&gt;1990,TYPE(Planungsübersicht!$E54)=1),Planungsübersicht!G54," ")</f>
        <v>Lotzin</v>
      </c>
      <c r="G24" s="110" t="str">
        <f>IF(AND(Planungsübersicht!$E54&gt;1990,TYPE(Planungsübersicht!$E54)=1),Planungsübersicht!H54," ")</f>
        <v>Hausmeister, Schulleitung, Hamburg Wasser</v>
      </c>
      <c r="H24" s="110">
        <f>IF(AND(Planungsübersicht!$E54&gt;1990,TYPE(Planungsübersicht!$E54)=1),MAX(Planungsübersicht!I54:Z54)," ")</f>
        <v>0</v>
      </c>
    </row>
    <row r="25" spans="2:8" hidden="1">
      <c r="B25" s="110" t="str">
        <f>IF(AND(Planungsübersicht!$E47&gt;1990,TYPE(Planungsübersicht!$E47)=1),Planungsübersicht!C47," ")</f>
        <v xml:space="preserve"> </v>
      </c>
      <c r="C25" s="110" t="str">
        <f>IF(AND(Planungsübersicht!$E47&gt;1990,TYPE(Planungsübersicht!$E47)=1),Planungsübersicht!D47," ")</f>
        <v xml:space="preserve"> </v>
      </c>
      <c r="D25" s="110" t="str">
        <f>IF(AND(Planungsübersicht!$E47&gt;1990,TYPE(Planungsübersicht!$E47)=1),Planungsübersicht!E47," ")</f>
        <v xml:space="preserve"> </v>
      </c>
      <c r="E25" s="111" t="str">
        <f>IF(AND(Planungsübersicht!$E47&gt;1990,TYPE(Planungsübersicht!$E47)=1),Planungsübersicht!F47," ")</f>
        <v xml:space="preserve"> </v>
      </c>
      <c r="F25" s="110" t="str">
        <f>IF(AND(Planungsübersicht!$E47&gt;1990,TYPE(Planungsübersicht!$E47)=1),Planungsübersicht!G47," ")</f>
        <v xml:space="preserve"> </v>
      </c>
      <c r="G25" s="110" t="str">
        <f>IF(AND(Planungsübersicht!$E47&gt;1990,TYPE(Planungsübersicht!$E47)=1),Planungsübersicht!H47," ")</f>
        <v xml:space="preserve"> </v>
      </c>
      <c r="H25" s="110" t="str">
        <f>IF(AND(Planungsübersicht!$E47&gt;1990,TYPE(Planungsübersicht!$E47)=1),MAX(Planungsübersicht!I47:Z47)," ")</f>
        <v xml:space="preserve"> </v>
      </c>
    </row>
    <row r="26" spans="2:8" ht="76.5">
      <c r="B26" s="110" t="str">
        <f>IF(AND(Planungsübersicht!$E66&gt;1990,TYPE(Planungsübersicht!$E66)=1),Planungsübersicht!C66," ")</f>
        <v>W1</v>
      </c>
      <c r="C26" s="110" t="str">
        <f>IF(AND(Planungsübersicht!$E66&gt;1990,TYPE(Planungsübersicht!$E66)=1),Planungsübersicht!D66," ")</f>
        <v>Stoßlüften: Fenster freigeben für vollständiges Öffnen (zwei Fenster pro Raum)</v>
      </c>
      <c r="D26" s="110">
        <f>IF(AND(Planungsübersicht!$E66&gt;1990,TYPE(Planungsübersicht!$E66)=1),Planungsübersicht!E66," ")</f>
        <v>2020</v>
      </c>
      <c r="E26" s="111" t="str">
        <f>IF(AND(Planungsübersicht!$E66&gt;1990,TYPE(Planungsübersicht!$E66)=1),Planungsübersicht!F66," ")</f>
        <v>umgesetzt</v>
      </c>
      <c r="F26" s="110" t="str">
        <f>IF(AND(Planungsübersicht!$E66&gt;1990,TYPE(Planungsübersicht!$E66)=1),Planungsübersicht!G66," ")</f>
        <v>Hausmeister</v>
      </c>
      <c r="G26" s="110" t="s">
        <v>357</v>
      </c>
      <c r="H26" s="110">
        <f>IF(AND(Planungsübersicht!$E66&gt;1990,TYPE(Planungsübersicht!$E66)=1),MAX(Planungsübersicht!I66:Z66)," ")</f>
        <v>0</v>
      </c>
    </row>
    <row r="27" spans="2:8" hidden="1">
      <c r="B27" s="110" t="str">
        <f>IF(AND(Planungsübersicht!$E49&gt;1990,TYPE(Planungsübersicht!$E49)=1),Planungsübersicht!C49," ")</f>
        <v xml:space="preserve"> </v>
      </c>
      <c r="C27" s="110" t="str">
        <f>IF(AND(Planungsübersicht!$E49&gt;1990,TYPE(Planungsübersicht!$E49)=1),Planungsübersicht!D49," ")</f>
        <v xml:space="preserve"> </v>
      </c>
      <c r="D27" s="110" t="str">
        <f>IF(AND(Planungsübersicht!$E49&gt;1990,TYPE(Planungsübersicht!$E49)=1),Planungsübersicht!E49," ")</f>
        <v xml:space="preserve"> </v>
      </c>
      <c r="E27" s="111" t="str">
        <f>IF(AND(Planungsübersicht!$E49&gt;1990,TYPE(Planungsübersicht!$E49)=1),Planungsübersicht!F49," ")</f>
        <v xml:space="preserve"> </v>
      </c>
      <c r="F27" s="110" t="str">
        <f>IF(AND(Planungsübersicht!$E49&gt;1990,TYPE(Planungsübersicht!$E49)=1),Planungsübersicht!G49," ")</f>
        <v xml:space="preserve"> </v>
      </c>
      <c r="G27" s="110" t="str">
        <f>IF(AND(Planungsübersicht!$E49&gt;1990,TYPE(Planungsübersicht!$E49)=1),Planungsübersicht!H49," ")</f>
        <v xml:space="preserve"> </v>
      </c>
      <c r="H27" s="110" t="str">
        <f>IF(AND(Planungsübersicht!$E49&gt;1990,TYPE(Planungsübersicht!$E49)=1),MAX(Planungsübersicht!I49:Z49)," ")</f>
        <v xml:space="preserve"> </v>
      </c>
    </row>
    <row r="28" spans="2:8" ht="63.75" hidden="1">
      <c r="B28" s="110" t="str">
        <f>IF(AND(Planungsübersicht!$E78&gt;1990,TYPE(Planungsübersicht!$E78)=1),Planungsübersicht!C78," ")</f>
        <v>W7</v>
      </c>
      <c r="C28" s="110" t="str">
        <f>IF(AND(Planungsübersicht!$E78&gt;1990,TYPE(Planungsübersicht!$E78)=1),Planungsübersicht!D78," ")</f>
        <v>Thermostate in den Fluren feststellen auf Stufe 1-2 (Fachbau)</v>
      </c>
      <c r="D28" s="110">
        <f>IF(AND(Planungsübersicht!$E78&gt;1990,TYPE(Planungsübersicht!$E78)=1),Planungsübersicht!E78," ")</f>
        <v>2020</v>
      </c>
      <c r="E28" s="111" t="str">
        <f>IF(AND(Planungsübersicht!$E78&gt;1990,TYPE(Planungsübersicht!$E78)=1),Planungsübersicht!F78," ")</f>
        <v>umgesetzt</v>
      </c>
      <c r="F28" s="110" t="str">
        <f>IF(AND(Planungsübersicht!$E78&gt;1990,TYPE(Planungsübersicht!$E78)=1),Planungsübersicht!G78," ")</f>
        <v>Hausmeister</v>
      </c>
      <c r="G28" s="110" t="str">
        <f>IF(AND(Planungsübersicht!$E78&gt;1990,TYPE(Planungsübersicht!$E78)=1),Planungsübersicht!H78," ")</f>
        <v>Schulbau Hamburg</v>
      </c>
      <c r="H28" s="110">
        <f>IF(AND(Planungsübersicht!$E78&gt;1990,TYPE(Planungsübersicht!$E78)=1),MAX(Planungsübersicht!I78:Z78)," ")</f>
        <v>0</v>
      </c>
    </row>
    <row r="29" spans="2:8" hidden="1">
      <c r="B29" s="110" t="str">
        <f>IF(AND(Planungsübersicht!$E55&gt;1990,TYPE(Planungsübersicht!$E55)=1),Planungsübersicht!C55," ")</f>
        <v xml:space="preserve"> </v>
      </c>
      <c r="C29" s="110" t="str">
        <f>IF(AND(Planungsübersicht!$E55&gt;1990,TYPE(Planungsübersicht!$E55)=1),Planungsübersicht!D55," ")</f>
        <v xml:space="preserve"> </v>
      </c>
      <c r="D29" s="110" t="str">
        <f>IF(AND(Planungsübersicht!$E55&gt;1990,TYPE(Planungsübersicht!$E55)=1),Planungsübersicht!E55," ")</f>
        <v xml:space="preserve"> </v>
      </c>
      <c r="E29" s="111" t="str">
        <f>IF(AND(Planungsübersicht!$E55&gt;1990,TYPE(Planungsübersicht!$E55)=1),Planungsübersicht!F55," ")</f>
        <v xml:space="preserve"> </v>
      </c>
      <c r="F29" s="110" t="str">
        <f>IF(AND(Planungsübersicht!$E55&gt;1990,TYPE(Planungsübersicht!$E55)=1),Planungsübersicht!G55," ")</f>
        <v xml:space="preserve"> </v>
      </c>
      <c r="G29" s="110" t="str">
        <f>IF(AND(Planungsübersicht!$E55&gt;1990,TYPE(Planungsübersicht!$E55)=1),Planungsübersicht!H55," ")</f>
        <v xml:space="preserve"> </v>
      </c>
      <c r="H29" s="110" t="str">
        <f>IF(AND(Planungsübersicht!$E55&gt;1990,TYPE(Planungsübersicht!$E55)=1),MAX(Planungsübersicht!I55:Z55)," ")</f>
        <v xml:space="preserve"> </v>
      </c>
    </row>
    <row r="30" spans="2:8">
      <c r="B30" s="110" t="e">
        <f>IF(AND(Planungsübersicht!#REF!&gt;1990,TYPE(Planungsübersicht!#REF!)=1),Planungsübersicht!#REF!," ")</f>
        <v>#REF!</v>
      </c>
      <c r="C30" s="110" t="e">
        <f>IF(AND(Planungsübersicht!#REF!&gt;1990,TYPE(Planungsübersicht!#REF!)=1),Planungsübersicht!#REF!," ")</f>
        <v>#REF!</v>
      </c>
      <c r="D30" s="110" t="e">
        <f>IF(AND(Planungsübersicht!#REF!&gt;1990,TYPE(Planungsübersicht!#REF!)=1),Planungsübersicht!#REF!," ")</f>
        <v>#REF!</v>
      </c>
      <c r="E30" s="111" t="e">
        <f>IF(AND(Planungsübersicht!#REF!&gt;1990,TYPE(Planungsübersicht!#REF!)=1),Planungsübersicht!#REF!," ")</f>
        <v>#REF!</v>
      </c>
      <c r="F30" s="110" t="s">
        <v>42</v>
      </c>
      <c r="G30" s="110" t="e">
        <f>IF(AND(Planungsübersicht!#REF!&gt;1990,TYPE(Planungsübersicht!#REF!)=1),Planungsübersicht!#REF!," ")</f>
        <v>#REF!</v>
      </c>
      <c r="H30" s="110" t="e">
        <f>IF(AND(Planungsübersicht!#REF!&gt;1990,TYPE(Planungsübersicht!#REF!)=1),MAX(Planungsübersicht!#REF!)," ")</f>
        <v>#REF!</v>
      </c>
    </row>
    <row r="31" spans="2:8" hidden="1">
      <c r="B31" s="110" t="str">
        <f>IF(AND(Planungsübersicht!$E56&gt;1990,TYPE(Planungsübersicht!$E56)=1),Planungsübersicht!C56," ")</f>
        <v xml:space="preserve"> </v>
      </c>
      <c r="C31" s="110" t="str">
        <f>IF(AND(Planungsübersicht!$E56&gt;1990,TYPE(Planungsübersicht!$E56)=1),Planungsübersicht!D56," ")</f>
        <v xml:space="preserve"> </v>
      </c>
      <c r="D31" s="110" t="str">
        <f>IF(AND(Planungsübersicht!$E56&gt;1990,TYPE(Planungsübersicht!$E56)=1),Planungsübersicht!E56," ")</f>
        <v xml:space="preserve"> </v>
      </c>
      <c r="E31" s="111" t="str">
        <f>IF(AND(Planungsübersicht!$E56&gt;1990,TYPE(Planungsübersicht!$E56)=1),Planungsübersicht!F56," ")</f>
        <v xml:space="preserve"> </v>
      </c>
      <c r="F31" s="110" t="str">
        <f>IF(AND(Planungsübersicht!$E56&gt;1990,TYPE(Planungsübersicht!$E56)=1),Planungsübersicht!G56," ")</f>
        <v xml:space="preserve"> </v>
      </c>
      <c r="G31" s="110" t="str">
        <f>IF(AND(Planungsübersicht!$E56&gt;1990,TYPE(Planungsübersicht!$E56)=1),Planungsübersicht!H56," ")</f>
        <v xml:space="preserve"> </v>
      </c>
      <c r="H31" s="110" t="str">
        <f>IF(AND(Planungsübersicht!$E56&gt;1990,TYPE(Planungsübersicht!$E56)=1),MAX(Planungsübersicht!I56:Z56)," ")</f>
        <v xml:space="preserve"> </v>
      </c>
    </row>
    <row r="32" spans="2:8" hidden="1">
      <c r="B32" s="110" t="str">
        <f>IF(AND(Planungsübersicht!$E57&gt;1990,TYPE(Planungsübersicht!$E57)=1),Planungsübersicht!C57," ")</f>
        <v xml:space="preserve"> </v>
      </c>
      <c r="C32" s="110" t="str">
        <f>IF(AND(Planungsübersicht!$E57&gt;1990,TYPE(Planungsübersicht!$E57)=1),Planungsübersicht!D57," ")</f>
        <v xml:space="preserve"> </v>
      </c>
      <c r="D32" s="110" t="str">
        <f>IF(AND(Planungsübersicht!$E57&gt;1990,TYPE(Planungsübersicht!$E57)=1),Planungsübersicht!E57," ")</f>
        <v xml:space="preserve"> </v>
      </c>
      <c r="E32" s="111" t="str">
        <f>IF(AND(Planungsübersicht!$E57&gt;1990,TYPE(Planungsübersicht!$E57)=1),Planungsübersicht!F57," ")</f>
        <v xml:space="preserve"> </v>
      </c>
      <c r="F32" s="110" t="str">
        <f>IF(AND(Planungsübersicht!$E57&gt;1990,TYPE(Planungsübersicht!$E57)=1),Planungsübersicht!G57," ")</f>
        <v xml:space="preserve"> </v>
      </c>
      <c r="G32" s="110" t="str">
        <f>IF(AND(Planungsübersicht!$E57&gt;1990,TYPE(Planungsübersicht!$E57)=1),Planungsübersicht!H57," ")</f>
        <v xml:space="preserve"> </v>
      </c>
      <c r="H32" s="110" t="str">
        <f>IF(AND(Planungsübersicht!$E57&gt;1990,TYPE(Planungsübersicht!$E57)=1),MAX(Planungsübersicht!I57:Z57)," ")</f>
        <v xml:space="preserve"> </v>
      </c>
    </row>
    <row r="33" spans="2:8" hidden="1">
      <c r="B33" s="110" t="str">
        <f>IF(AND(Planungsübersicht!$E58&gt;1990,TYPE(Planungsübersicht!$E58)=1),Planungsübersicht!C58," ")</f>
        <v xml:space="preserve"> </v>
      </c>
      <c r="C33" s="110" t="str">
        <f>IF(AND(Planungsübersicht!$E58&gt;1990,TYPE(Planungsübersicht!$E58)=1),Planungsübersicht!D58," ")</f>
        <v xml:space="preserve"> </v>
      </c>
      <c r="D33" s="110" t="str">
        <f>IF(AND(Planungsübersicht!$E58&gt;1990,TYPE(Planungsübersicht!$E58)=1),Planungsübersicht!E58," ")</f>
        <v xml:space="preserve"> </v>
      </c>
      <c r="E33" s="111" t="str">
        <f>IF(AND(Planungsübersicht!$E58&gt;1990,TYPE(Planungsübersicht!$E58)=1),Planungsübersicht!F58," ")</f>
        <v xml:space="preserve"> </v>
      </c>
      <c r="F33" s="110" t="str">
        <f>IF(AND(Planungsübersicht!$E58&gt;1990,TYPE(Planungsübersicht!$E58)=1),Planungsübersicht!G58," ")</f>
        <v xml:space="preserve"> </v>
      </c>
      <c r="G33" s="110" t="str">
        <f>IF(AND(Planungsübersicht!$E58&gt;1990,TYPE(Planungsübersicht!$E58)=1),Planungsübersicht!H58," ")</f>
        <v xml:space="preserve"> </v>
      </c>
      <c r="H33" s="110" t="str">
        <f>IF(AND(Planungsübersicht!$E58&gt;1990,TYPE(Planungsübersicht!$E58)=1),MAX(Planungsübersicht!I58:Z58)," ")</f>
        <v xml:space="preserve"> </v>
      </c>
    </row>
    <row r="34" spans="2:8" hidden="1">
      <c r="B34" s="110" t="str">
        <f>IF(AND(Planungsübersicht!$E59&gt;1990,TYPE(Planungsübersicht!$E59)=1),Planungsübersicht!C59," ")</f>
        <v xml:space="preserve"> </v>
      </c>
      <c r="C34" s="110" t="str">
        <f>IF(AND(Planungsübersicht!$E59&gt;1990,TYPE(Planungsübersicht!$E59)=1),Planungsübersicht!D59," ")</f>
        <v xml:space="preserve"> </v>
      </c>
      <c r="D34" s="110" t="str">
        <f>IF(AND(Planungsübersicht!$E59&gt;1990,TYPE(Planungsübersicht!$E59)=1),Planungsübersicht!E59," ")</f>
        <v xml:space="preserve"> </v>
      </c>
      <c r="E34" s="111" t="str">
        <f>IF(AND(Planungsübersicht!$E59&gt;1990,TYPE(Planungsübersicht!$E59)=1),Planungsübersicht!F59," ")</f>
        <v xml:space="preserve"> </v>
      </c>
      <c r="F34" s="110" t="str">
        <f>IF(AND(Planungsübersicht!$E59&gt;1990,TYPE(Planungsübersicht!$E59)=1),Planungsübersicht!G59," ")</f>
        <v xml:space="preserve"> </v>
      </c>
      <c r="G34" s="110" t="str">
        <f>IF(AND(Planungsübersicht!$E59&gt;1990,TYPE(Planungsübersicht!$E59)=1),Planungsübersicht!H59," ")</f>
        <v xml:space="preserve"> </v>
      </c>
      <c r="H34" s="110" t="str">
        <f>IF(AND(Planungsübersicht!$E59&gt;1990,TYPE(Planungsübersicht!$E59)=1),MAX(Planungsübersicht!I59:Z59)," ")</f>
        <v xml:space="preserve"> </v>
      </c>
    </row>
    <row r="35" spans="2:8" hidden="1">
      <c r="B35" s="110" t="e">
        <f>IF(AND(Planungsübersicht!#REF!&gt;1990,TYPE(Planungsübersicht!#REF!)=1),Planungsübersicht!#REF!," ")</f>
        <v>#REF!</v>
      </c>
      <c r="C35" s="110" t="e">
        <f>IF(AND(Planungsübersicht!#REF!&gt;1990,TYPE(Planungsübersicht!#REF!)=1),Planungsübersicht!#REF!," ")</f>
        <v>#REF!</v>
      </c>
      <c r="D35" s="110" t="e">
        <f>IF(AND(Planungsübersicht!#REF!&gt;1990,TYPE(Planungsübersicht!#REF!)=1),Planungsübersicht!#REF!," ")</f>
        <v>#REF!</v>
      </c>
      <c r="E35" s="111" t="e">
        <f>IF(AND(Planungsübersicht!#REF!&gt;1990,TYPE(Planungsübersicht!#REF!)=1),Planungsübersicht!#REF!," ")</f>
        <v>#REF!</v>
      </c>
      <c r="F35" s="110" t="e">
        <f>IF(AND(Planungsübersicht!#REF!&gt;1990,TYPE(Planungsübersicht!#REF!)=1),Planungsübersicht!#REF!," ")</f>
        <v>#REF!</v>
      </c>
      <c r="G35" s="110" t="e">
        <f>IF(AND(Planungsübersicht!#REF!&gt;1990,TYPE(Planungsübersicht!#REF!)=1),Planungsübersicht!#REF!," ")</f>
        <v>#REF!</v>
      </c>
      <c r="H35" s="110" t="e">
        <f>IF(AND(Planungsübersicht!#REF!&gt;1990,TYPE(Planungsübersicht!#REF!)=1),MAX(Planungsübersicht!#REF!)," ")</f>
        <v>#REF!</v>
      </c>
    </row>
    <row r="36" spans="2:8" hidden="1">
      <c r="B36" s="110" t="str">
        <f>IF(AND(Planungsübersicht!$E60&gt;1990,TYPE(Planungsübersicht!$E60)=1),Planungsübersicht!C60," ")</f>
        <v xml:space="preserve"> </v>
      </c>
      <c r="C36" s="110" t="str">
        <f>IF(AND(Planungsübersicht!$E60&gt;1990,TYPE(Planungsübersicht!$E60)=1),Planungsübersicht!D60," ")</f>
        <v xml:space="preserve"> </v>
      </c>
      <c r="D36" s="110" t="str">
        <f>IF(AND(Planungsübersicht!$E60&gt;1990,TYPE(Planungsübersicht!$E60)=1),Planungsübersicht!E60," ")</f>
        <v xml:space="preserve"> </v>
      </c>
      <c r="E36" s="111" t="str">
        <f>IF(AND(Planungsübersicht!$E60&gt;1990,TYPE(Planungsübersicht!$E60)=1),Planungsübersicht!F60," ")</f>
        <v xml:space="preserve"> </v>
      </c>
      <c r="F36" s="110" t="str">
        <f>IF(AND(Planungsübersicht!$E60&gt;1990,TYPE(Planungsübersicht!$E60)=1),Planungsübersicht!G60," ")</f>
        <v xml:space="preserve"> </v>
      </c>
      <c r="G36" s="110" t="str">
        <f>IF(AND(Planungsübersicht!$E60&gt;1990,TYPE(Planungsübersicht!$E60)=1),Planungsübersicht!H60," ")</f>
        <v xml:space="preserve"> </v>
      </c>
      <c r="H36" s="110" t="str">
        <f>IF(AND(Planungsübersicht!$E60&gt;1990,TYPE(Planungsübersicht!$E60)=1),MAX(Planungsübersicht!I60:Z60)," ")</f>
        <v xml:space="preserve"> </v>
      </c>
    </row>
    <row r="37" spans="2:8" hidden="1">
      <c r="B37" s="110" t="str">
        <f>IF(AND(Planungsübersicht!$E61&gt;1990,TYPE(Planungsübersicht!$E61)=1),Planungsübersicht!C61," ")</f>
        <v xml:space="preserve"> </v>
      </c>
      <c r="C37" s="110" t="str">
        <f>IF(AND(Planungsübersicht!$E61&gt;1990,TYPE(Planungsübersicht!$E61)=1),Planungsübersicht!D61," ")</f>
        <v xml:space="preserve"> </v>
      </c>
      <c r="D37" s="110" t="str">
        <f>IF(AND(Planungsübersicht!$E61&gt;1990,TYPE(Planungsübersicht!$E61)=1),Planungsübersicht!E61," ")</f>
        <v xml:space="preserve"> </v>
      </c>
      <c r="E37" s="111" t="str">
        <f>IF(AND(Planungsübersicht!$E61&gt;1990,TYPE(Planungsübersicht!$E61)=1),Planungsübersicht!F61," ")</f>
        <v xml:space="preserve"> </v>
      </c>
      <c r="F37" s="110" t="str">
        <f>IF(AND(Planungsübersicht!$E61&gt;1990,TYPE(Planungsübersicht!$E61)=1),Planungsübersicht!G61," ")</f>
        <v xml:space="preserve"> </v>
      </c>
      <c r="G37" s="110" t="str">
        <f>IF(AND(Planungsübersicht!$E61&gt;1990,TYPE(Planungsübersicht!$E61)=1),Planungsübersicht!H61," ")</f>
        <v xml:space="preserve"> </v>
      </c>
      <c r="H37" s="110" t="str">
        <f>IF(AND(Planungsübersicht!$E61&gt;1990,TYPE(Planungsübersicht!$E61)=1),MAX(Planungsübersicht!I61:Z61)," ")</f>
        <v xml:space="preserve"> </v>
      </c>
    </row>
    <row r="38" spans="2:8" hidden="1">
      <c r="B38" s="110" t="str">
        <f>IF(AND(Planungsübersicht!$E62&gt;1990,TYPE(Planungsübersicht!$E62)=1),Planungsübersicht!C62," ")</f>
        <v xml:space="preserve"> </v>
      </c>
      <c r="C38" s="110" t="str">
        <f>IF(AND(Planungsübersicht!$E62&gt;1990,TYPE(Planungsübersicht!$E62)=1),Planungsübersicht!D62," ")</f>
        <v xml:space="preserve"> </v>
      </c>
      <c r="D38" s="110" t="str">
        <f>IF(AND(Planungsübersicht!$E62&gt;1990,TYPE(Planungsübersicht!$E62)=1),Planungsübersicht!E62," ")</f>
        <v xml:space="preserve"> </v>
      </c>
      <c r="E38" s="111" t="str">
        <f>IF(AND(Planungsübersicht!$E62&gt;1990,TYPE(Planungsübersicht!$E62)=1),Planungsübersicht!F62," ")</f>
        <v xml:space="preserve"> </v>
      </c>
      <c r="F38" s="110" t="str">
        <f>IF(AND(Planungsübersicht!$E62&gt;1990,TYPE(Planungsübersicht!$E62)=1),Planungsübersicht!G62," ")</f>
        <v xml:space="preserve"> </v>
      </c>
      <c r="G38" s="110" t="str">
        <f>IF(AND(Planungsübersicht!$E62&gt;1990,TYPE(Planungsübersicht!$E62)=1),Planungsübersicht!H62," ")</f>
        <v xml:space="preserve"> </v>
      </c>
      <c r="H38" s="110" t="str">
        <f>IF(AND(Planungsübersicht!$E62&gt;1990,TYPE(Planungsübersicht!$E62)=1),MAX(Planungsübersicht!I62:Z62)," ")</f>
        <v xml:space="preserve"> </v>
      </c>
    </row>
    <row r="39" spans="2:8" hidden="1">
      <c r="B39" s="110" t="str">
        <f>IF(AND(Planungsübersicht!$E63&gt;1990,TYPE(Planungsübersicht!$E63)=1),Planungsübersicht!C63," ")</f>
        <v xml:space="preserve"> </v>
      </c>
      <c r="C39" s="110" t="str">
        <f>IF(AND(Planungsübersicht!$E63&gt;1990,TYPE(Planungsübersicht!$E63)=1),Planungsübersicht!D63," ")</f>
        <v xml:space="preserve"> </v>
      </c>
      <c r="D39" s="110" t="str">
        <f>IF(AND(Planungsübersicht!$E63&gt;1990,TYPE(Planungsübersicht!$E63)=1),Planungsübersicht!E63," ")</f>
        <v xml:space="preserve"> </v>
      </c>
      <c r="E39" s="111" t="str">
        <f>IF(AND(Planungsübersicht!$E63&gt;1990,TYPE(Planungsübersicht!$E63)=1),Planungsübersicht!F63," ")</f>
        <v xml:space="preserve"> </v>
      </c>
      <c r="F39" s="110" t="str">
        <f>IF(AND(Planungsübersicht!$E63&gt;1990,TYPE(Planungsübersicht!$E63)=1),Planungsübersicht!G63," ")</f>
        <v xml:space="preserve"> </v>
      </c>
      <c r="G39" s="110" t="str">
        <f>IF(AND(Planungsübersicht!$E63&gt;1990,TYPE(Planungsübersicht!$E63)=1),Planungsübersicht!H63," ")</f>
        <v xml:space="preserve"> </v>
      </c>
      <c r="H39" s="110" t="str">
        <f>IF(AND(Planungsübersicht!$E63&gt;1990,TYPE(Planungsübersicht!$E63)=1),MAX(Planungsübersicht!I63:Z63)," ")</f>
        <v xml:space="preserve"> </v>
      </c>
    </row>
    <row r="40" spans="2:8" hidden="1">
      <c r="B40" s="110" t="str">
        <f>IF(AND(Planungsübersicht!$E64&gt;1990,TYPE(Planungsübersicht!$E64)=1),Planungsübersicht!C64," ")</f>
        <v xml:space="preserve"> </v>
      </c>
      <c r="C40" s="110" t="str">
        <f>IF(AND(Planungsübersicht!$E64&gt;1990,TYPE(Planungsübersicht!$E64)=1),Planungsübersicht!D64," ")</f>
        <v xml:space="preserve"> </v>
      </c>
      <c r="D40" s="110" t="str">
        <f>IF(AND(Planungsübersicht!$E64&gt;1990,TYPE(Planungsübersicht!$E64)=1),Planungsübersicht!E64," ")</f>
        <v xml:space="preserve"> </v>
      </c>
      <c r="E40" s="111" t="str">
        <f>IF(AND(Planungsübersicht!$E64&gt;1990,TYPE(Planungsübersicht!$E64)=1),Planungsübersicht!F64," ")</f>
        <v xml:space="preserve"> </v>
      </c>
      <c r="F40" s="110" t="str">
        <f>IF(AND(Planungsübersicht!$E64&gt;1990,TYPE(Planungsübersicht!$E64)=1),Planungsübersicht!G64," ")</f>
        <v xml:space="preserve"> </v>
      </c>
      <c r="G40" s="110" t="str">
        <f>IF(AND(Planungsübersicht!$E64&gt;1990,TYPE(Planungsübersicht!$E64)=1),Planungsübersicht!H64," ")</f>
        <v xml:space="preserve"> </v>
      </c>
      <c r="H40" s="110" t="str">
        <f>IF(AND(Planungsübersicht!$E64&gt;1990,TYPE(Planungsübersicht!$E64)=1),MAX(Planungsübersicht!I64:Z64)," ")</f>
        <v xml:space="preserve"> </v>
      </c>
    </row>
    <row r="41" spans="2:8" hidden="1">
      <c r="B41" s="110" t="str">
        <f>IF(AND(Planungsübersicht!$E65&gt;1990,TYPE(Planungsübersicht!$E65)=1),Planungsübersicht!C65," ")</f>
        <v xml:space="preserve"> </v>
      </c>
      <c r="C41" s="110" t="str">
        <f>IF(AND(Planungsübersicht!$E65&gt;1990,TYPE(Planungsübersicht!$E65)=1),Planungsübersicht!D65," ")</f>
        <v xml:space="preserve"> </v>
      </c>
      <c r="D41" s="110" t="str">
        <f>IF(AND(Planungsübersicht!$E65&gt;1990,TYPE(Planungsübersicht!$E65)=1),Planungsübersicht!E65," ")</f>
        <v xml:space="preserve"> </v>
      </c>
      <c r="E41" s="111" t="str">
        <f>IF(AND(Planungsübersicht!$E65&gt;1990,TYPE(Planungsübersicht!$E65)=1),Planungsübersicht!F65," ")</f>
        <v xml:space="preserve"> </v>
      </c>
      <c r="F41" s="110" t="str">
        <f>IF(AND(Planungsübersicht!$E65&gt;1990,TYPE(Planungsübersicht!$E65)=1),Planungsübersicht!G65," ")</f>
        <v xml:space="preserve"> </v>
      </c>
      <c r="G41" s="110" t="str">
        <f>IF(AND(Planungsübersicht!$E65&gt;1990,TYPE(Planungsübersicht!$E65)=1),Planungsübersicht!H65," ")</f>
        <v xml:space="preserve"> </v>
      </c>
      <c r="H41" s="110" t="str">
        <f>IF(AND(Planungsübersicht!$E65&gt;1990,TYPE(Planungsübersicht!$E65)=1),MAX(Planungsübersicht!I65:Z65)," ")</f>
        <v xml:space="preserve"> </v>
      </c>
    </row>
    <row r="42" spans="2:8" ht="63.75">
      <c r="B42" s="110" t="str">
        <f>IF(AND(Planungsübersicht!$E102&gt;1990,TYPE(Planungsübersicht!$E102)=1),Planungsübersicht!C102," ")</f>
        <v>S1</v>
      </c>
      <c r="C42" s="110" t="str">
        <f>IF(AND(Planungsübersicht!$E102&gt;1990,TYPE(Planungsübersicht!$E102)=1),Planungsübersicht!D102," ")</f>
        <v>Lichtschalter beschriften und mit Ausschalthinweisen versehen</v>
      </c>
      <c r="D42" s="110">
        <f>IF(AND(Planungsübersicht!$E102&gt;1990,TYPE(Planungsübersicht!$E102)=1),Planungsübersicht!E102," ")</f>
        <v>2020</v>
      </c>
      <c r="E42" s="111" t="str">
        <f>IF(AND(Planungsübersicht!$E102&gt;1990,TYPE(Planungsübersicht!$E102)=1),Planungsübersicht!F102," ")</f>
        <v>umgesetzt</v>
      </c>
      <c r="F42" s="110" t="str">
        <f>IF(AND(Planungsübersicht!$E102&gt;1990,TYPE(Planungsübersicht!$E102)=1),Planungsübersicht!G102," ")</f>
        <v>Schülerbotschafter</v>
      </c>
      <c r="G42" s="110" t="str">
        <f>IF(AND(Planungsübersicht!$E102&gt;1990,TYPE(Planungsübersicht!$E102)=1),Planungsübersicht!H102," ")</f>
        <v>Klassenlehrer/ Schüler</v>
      </c>
      <c r="H42" s="110">
        <f>IF(AND(Planungsübersicht!$E102&gt;1990,TYPE(Planungsübersicht!$E102)=1),MAX(Planungsübersicht!I102:Z102)," ")</f>
        <v>0</v>
      </c>
    </row>
    <row r="43" spans="2:8" hidden="1">
      <c r="B43" s="110" t="str">
        <f>IF(AND(Planungsübersicht!$E67&gt;1990,TYPE(Planungsübersicht!$E67)=1),Planungsübersicht!C67," ")</f>
        <v xml:space="preserve"> </v>
      </c>
      <c r="C43" s="110" t="str">
        <f>IF(AND(Planungsübersicht!$E67&gt;1990,TYPE(Planungsübersicht!$E67)=1),Planungsübersicht!D67," ")</f>
        <v xml:space="preserve"> </v>
      </c>
      <c r="D43" s="110" t="str">
        <f>IF(AND(Planungsübersicht!$E67&gt;1990,TYPE(Planungsübersicht!$E67)=1),Planungsübersicht!E67," ")</f>
        <v xml:space="preserve"> </v>
      </c>
      <c r="E43" s="111" t="str">
        <f>IF(AND(Planungsübersicht!$E67&gt;1990,TYPE(Planungsübersicht!$E67)=1),Planungsübersicht!F67," ")</f>
        <v xml:space="preserve"> </v>
      </c>
      <c r="F43" s="110" t="str">
        <f>IF(AND(Planungsübersicht!$E67&gt;1990,TYPE(Planungsübersicht!$E67)=1),Planungsübersicht!G67," ")</f>
        <v xml:space="preserve"> </v>
      </c>
      <c r="G43" s="110" t="str">
        <f>IF(AND(Planungsübersicht!$E67&gt;1990,TYPE(Planungsübersicht!$E67)=1),Planungsübersicht!H67," ")</f>
        <v xml:space="preserve"> </v>
      </c>
      <c r="H43" s="110" t="str">
        <f>IF(AND(Planungsübersicht!$E67&gt;1990,TYPE(Planungsübersicht!$E67)=1),MAX(Planungsübersicht!I67:Z67)," ")</f>
        <v xml:space="preserve"> </v>
      </c>
    </row>
    <row r="44" spans="2:8" ht="140.25" hidden="1">
      <c r="B44" s="110" t="str">
        <f>IF(AND(Planungsübersicht!$E110&gt;1990,TYPE(Planungsübersicht!$E110)=1),Planungsübersicht!C110," ")</f>
        <v>S5</v>
      </c>
      <c r="C44" s="110" t="str">
        <f>IF(AND(Planungsübersicht!$E110&gt;1990,TYPE(Planungsübersicht!$E110)=1),Planungsübersicht!D110," ")</f>
        <v>Energiespareinstellungen von Medien- und IT-Geräten aktivieren und nutzen (Smartboards auf Eco-Modus, Rechner fahren automatisch herunter)</v>
      </c>
      <c r="D44" s="110">
        <f>IF(AND(Planungsübersicht!$E110&gt;1990,TYPE(Planungsübersicht!$E110)=1),Planungsübersicht!E110," ")</f>
        <v>2020</v>
      </c>
      <c r="E44" s="111" t="str">
        <f>IF(AND(Planungsübersicht!$E110&gt;1990,TYPE(Planungsübersicht!$E110)=1),Planungsübersicht!F110," ")</f>
        <v>in Umsetzung (Mitte)</v>
      </c>
      <c r="F44" s="110" t="str">
        <f>IF(AND(Planungsübersicht!$E110&gt;1990,TYPE(Planungsübersicht!$E110)=1),Planungsübersicht!G110," ")</f>
        <v>Teichmann</v>
      </c>
      <c r="G44" s="110" t="str">
        <f>IF(AND(Planungsübersicht!$E110&gt;1990,TYPE(Planungsübersicht!$E110)=1),Planungsübersicht!H110," ")</f>
        <v>Schröder</v>
      </c>
      <c r="H44" s="110">
        <f>IF(AND(Planungsübersicht!$E110&gt;1990,TYPE(Planungsübersicht!$E110)=1),MAX(Planungsübersicht!I110:Z110)," ")</f>
        <v>0</v>
      </c>
    </row>
    <row r="45" spans="2:8" hidden="1">
      <c r="B45" s="110" t="str">
        <f>IF(AND(Planungsübersicht!$E69&gt;1990,TYPE(Planungsübersicht!$E69)=1),Planungsübersicht!C69," ")</f>
        <v xml:space="preserve"> </v>
      </c>
      <c r="C45" s="110" t="str">
        <f>IF(AND(Planungsübersicht!$E69&gt;1990,TYPE(Planungsübersicht!$E69)=1),Planungsübersicht!D69," ")</f>
        <v xml:space="preserve"> </v>
      </c>
      <c r="D45" s="110" t="str">
        <f>IF(AND(Planungsübersicht!$E69&gt;1990,TYPE(Planungsübersicht!$E69)=1),Planungsübersicht!E69," ")</f>
        <v xml:space="preserve"> </v>
      </c>
      <c r="E45" s="111" t="str">
        <f>IF(AND(Planungsübersicht!$E69&gt;1990,TYPE(Planungsübersicht!$E69)=1),Planungsübersicht!F69," ")</f>
        <v xml:space="preserve"> </v>
      </c>
      <c r="F45" s="110" t="str">
        <f>IF(AND(Planungsübersicht!$E69&gt;1990,TYPE(Planungsübersicht!$E69)=1),Planungsübersicht!G69," ")</f>
        <v xml:space="preserve"> </v>
      </c>
      <c r="G45" s="110" t="str">
        <f>IF(AND(Planungsübersicht!$E69&gt;1990,TYPE(Planungsübersicht!$E69)=1),Planungsübersicht!H69," ")</f>
        <v xml:space="preserve"> </v>
      </c>
      <c r="H45" s="110" t="str">
        <f>IF(AND(Planungsübersicht!$E69&gt;1990,TYPE(Planungsübersicht!$E69)=1),MAX(Planungsübersicht!I69:Z69)," ")</f>
        <v xml:space="preserve"> </v>
      </c>
    </row>
    <row r="46" spans="2:8" ht="89.25" hidden="1">
      <c r="B46" s="110" t="str">
        <f>IF(AND(Planungsübersicht!$E118&gt;1990,TYPE(Planungsübersicht!$E118)=1),Planungsübersicht!C118," ")</f>
        <v>S9</v>
      </c>
      <c r="C46" s="110" t="str">
        <f>IF(AND(Planungsübersicht!$E118&gt;1990,TYPE(Planungsübersicht!$E118)=1),Planungsübersicht!D118," ")</f>
        <v>Die Drucker in den Klassen möglichst zusammenlegen und mit Zeitschaltuhren ausstatten</v>
      </c>
      <c r="D46" s="110">
        <f>IF(AND(Planungsübersicht!$E118&gt;1990,TYPE(Planungsübersicht!$E118)=1),Planungsübersicht!E118," ")</f>
        <v>2020</v>
      </c>
      <c r="E46" s="111" t="str">
        <f>IF(AND(Planungsübersicht!$E118&gt;1990,TYPE(Planungsübersicht!$E118)=1),Planungsübersicht!F118," ")</f>
        <v>umgesetzt</v>
      </c>
      <c r="F46" s="110" t="str">
        <f>IF(AND(Planungsübersicht!$E118&gt;1990,TYPE(Planungsübersicht!$E118)=1),Planungsübersicht!G118," ")</f>
        <v>Schröder</v>
      </c>
      <c r="G46" s="110" t="str">
        <f>IF(AND(Planungsübersicht!$E118&gt;1990,TYPE(Planungsübersicht!$E118)=1),Planungsübersicht!H118," ")</f>
        <v>Teichmann</v>
      </c>
      <c r="H46" s="110">
        <f>IF(AND(Planungsübersicht!$E118&gt;1990,TYPE(Planungsübersicht!$E118)=1),MAX(Planungsübersicht!I118:Z118)," ")</f>
        <v>0</v>
      </c>
    </row>
    <row r="47" spans="2:8" hidden="1">
      <c r="B47" s="110" t="str">
        <f>IF(AND(Planungsübersicht!$E71&gt;1990,TYPE(Planungsübersicht!$E71)=1),Planungsübersicht!C71," ")</f>
        <v xml:space="preserve"> </v>
      </c>
      <c r="C47" s="110" t="str">
        <f>IF(AND(Planungsübersicht!$E71&gt;1990,TYPE(Planungsübersicht!$E71)=1),Planungsübersicht!D71," ")</f>
        <v xml:space="preserve"> </v>
      </c>
      <c r="D47" s="110" t="str">
        <f>IF(AND(Planungsübersicht!$E71&gt;1990,TYPE(Planungsübersicht!$E71)=1),Planungsübersicht!E71," ")</f>
        <v xml:space="preserve"> </v>
      </c>
      <c r="E47" s="111" t="str">
        <f>IF(AND(Planungsübersicht!$E71&gt;1990,TYPE(Planungsübersicht!$E71)=1),Planungsübersicht!F71," ")</f>
        <v xml:space="preserve"> </v>
      </c>
      <c r="F47" s="110" t="str">
        <f>IF(AND(Planungsübersicht!$E71&gt;1990,TYPE(Planungsübersicht!$E71)=1),Planungsübersicht!G71," ")</f>
        <v xml:space="preserve"> </v>
      </c>
      <c r="G47" s="110" t="str">
        <f>IF(AND(Planungsübersicht!$E71&gt;1990,TYPE(Planungsübersicht!$E71)=1),Planungsübersicht!H71," ")</f>
        <v xml:space="preserve"> </v>
      </c>
      <c r="H47" s="110" t="str">
        <f>IF(AND(Planungsübersicht!$E71&gt;1990,TYPE(Planungsübersicht!$E71)=1),MAX(Planungsübersicht!I71:Z71)," ")</f>
        <v xml:space="preserve"> </v>
      </c>
    </row>
    <row r="48" spans="2:8" ht="51" hidden="1">
      <c r="B48" s="110" t="str">
        <f>IF(AND(Planungsübersicht!$E120&gt;1990,TYPE(Planungsübersicht!$E120)=1),Planungsübersicht!C120," ")</f>
        <v>S10</v>
      </c>
      <c r="C48" s="110" t="str">
        <f>IF(AND(Planungsübersicht!$E120&gt;1990,TYPE(Planungsübersicht!$E120)=1),Planungsübersicht!D120," ")</f>
        <v>Thema Strom und Strom sparen im Sachunterricht</v>
      </c>
      <c r="D48" s="110">
        <f>IF(AND(Planungsübersicht!$E120&gt;1990,TYPE(Planungsübersicht!$E120)=1),Planungsübersicht!E120," ")</f>
        <v>2020</v>
      </c>
      <c r="E48" s="111" t="str">
        <f>IF(AND(Planungsübersicht!$E120&gt;1990,TYPE(Planungsübersicht!$E120)=1),Planungsübersicht!F120," ")</f>
        <v>wird laufend umgesetzt</v>
      </c>
      <c r="F48" s="110" t="str">
        <f>IF(AND(Planungsübersicht!$E120&gt;1990,TYPE(Planungsübersicht!$E120)=1),Planungsübersicht!G120," ")</f>
        <v>Kahm</v>
      </c>
      <c r="G48" s="110" t="str">
        <f>IF(AND(Planungsübersicht!$E120&gt;1990,TYPE(Planungsübersicht!$E120)=1),Planungsübersicht!H120," ")</f>
        <v>Klassenlehrer</v>
      </c>
      <c r="H48" s="110">
        <f>IF(AND(Planungsübersicht!$E120&gt;1990,TYPE(Planungsübersicht!$E120)=1),MAX(Planungsübersicht!I120:Z120)," ")</f>
        <v>0</v>
      </c>
    </row>
    <row r="49" spans="2:8" hidden="1">
      <c r="B49" s="110" t="str">
        <f>IF(AND(Planungsübersicht!$E73&gt;1990,TYPE(Planungsübersicht!$E73)=1),Planungsübersicht!C73," ")</f>
        <v xml:space="preserve"> </v>
      </c>
      <c r="C49" s="110" t="str">
        <f>IF(AND(Planungsübersicht!$E73&gt;1990,TYPE(Planungsübersicht!$E73)=1),Planungsübersicht!D73," ")</f>
        <v xml:space="preserve"> </v>
      </c>
      <c r="D49" s="110" t="str">
        <f>IF(AND(Planungsübersicht!$E73&gt;1990,TYPE(Planungsübersicht!$E73)=1),Planungsübersicht!E73," ")</f>
        <v xml:space="preserve"> </v>
      </c>
      <c r="E49" s="111" t="str">
        <f>IF(AND(Planungsübersicht!$E73&gt;1990,TYPE(Planungsübersicht!$E73)=1),Planungsübersicht!F73," ")</f>
        <v xml:space="preserve"> </v>
      </c>
      <c r="F49" s="110" t="str">
        <f>IF(AND(Planungsübersicht!$E73&gt;1990,TYPE(Planungsübersicht!$E73)=1),Planungsübersicht!G73," ")</f>
        <v xml:space="preserve"> </v>
      </c>
      <c r="G49" s="110" t="str">
        <f>IF(AND(Planungsübersicht!$E73&gt;1990,TYPE(Planungsübersicht!$E73)=1),Planungsübersicht!H73," ")</f>
        <v xml:space="preserve"> </v>
      </c>
      <c r="H49" s="110" t="str">
        <f>IF(AND(Planungsübersicht!$E73&gt;1990,TYPE(Planungsübersicht!$E73)=1),MAX(Planungsübersicht!I73:Z73)," ")</f>
        <v xml:space="preserve"> </v>
      </c>
    </row>
    <row r="50" spans="2:8" ht="38.25" hidden="1">
      <c r="B50" s="110" t="str">
        <f>IF(AND(Planungsübersicht!$E138&gt;1990,TYPE(Planungsübersicht!$E138)=1),Planungsübersicht!C138," ")</f>
        <v>A1</v>
      </c>
      <c r="C50" s="110" t="str">
        <f>IF(AND(Planungsübersicht!$E138&gt;1990,TYPE(Planungsübersicht!$E138)=1),Planungsübersicht!D138," ")</f>
        <v>Mülltrennung auf weitere Bereiche ausweiten</v>
      </c>
      <c r="D50" s="110">
        <f>IF(AND(Planungsübersicht!$E138&gt;1990,TYPE(Planungsübersicht!$E138)=1),Planungsübersicht!E138," ")</f>
        <v>2020</v>
      </c>
      <c r="E50" s="111" t="str">
        <f>IF(AND(Planungsübersicht!$E138&gt;1990,TYPE(Planungsübersicht!$E138)=1),Planungsübersicht!F138," ")</f>
        <v>wird laufend umgesetzt</v>
      </c>
      <c r="F50" s="110" t="str">
        <f>IF(AND(Planungsübersicht!$E138&gt;1990,TYPE(Planungsübersicht!$E138)=1),Planungsübersicht!G138," ")</f>
        <v>Kahm</v>
      </c>
      <c r="G50" s="110" t="str">
        <f>IF(AND(Planungsübersicht!$E138&gt;1990,TYPE(Planungsübersicht!$E138)=1),Planungsübersicht!H138," ")</f>
        <v>Klassenlehrer, SuS, Reinigungskräfte</v>
      </c>
      <c r="H50" s="110">
        <f>IF(AND(Planungsübersicht!$E138&gt;1990,TYPE(Planungsübersicht!$E138)=1),MAX(Planungsübersicht!I138:Z138)," ")</f>
        <v>0</v>
      </c>
    </row>
    <row r="51" spans="2:8" hidden="1">
      <c r="B51" s="110" t="str">
        <f>IF(AND(Planungsübersicht!$E75&gt;1990,TYPE(Planungsübersicht!$E75)=1),Planungsübersicht!C75," ")</f>
        <v xml:space="preserve"> </v>
      </c>
      <c r="C51" s="110" t="str">
        <f>IF(AND(Planungsübersicht!$E75&gt;1990,TYPE(Planungsübersicht!$E75)=1),Planungsübersicht!D75," ")</f>
        <v xml:space="preserve"> </v>
      </c>
      <c r="D51" s="110" t="str">
        <f>IF(AND(Planungsübersicht!$E75&gt;1990,TYPE(Planungsübersicht!$E75)=1),Planungsübersicht!E75," ")</f>
        <v xml:space="preserve"> </v>
      </c>
      <c r="E51" s="111" t="str">
        <f>IF(AND(Planungsübersicht!$E75&gt;1990,TYPE(Planungsübersicht!$E75)=1),Planungsübersicht!F75," ")</f>
        <v xml:space="preserve"> </v>
      </c>
      <c r="F51" s="110" t="str">
        <f>IF(AND(Planungsübersicht!$E75&gt;1990,TYPE(Planungsübersicht!$E75)=1),Planungsübersicht!G75," ")</f>
        <v xml:space="preserve"> </v>
      </c>
      <c r="G51" s="110" t="str">
        <f>IF(AND(Planungsübersicht!$E75&gt;1990,TYPE(Planungsübersicht!$E75)=1),Planungsübersicht!H75," ")</f>
        <v xml:space="preserve"> </v>
      </c>
      <c r="H51" s="110" t="str">
        <f>IF(AND(Planungsübersicht!$E75&gt;1990,TYPE(Planungsübersicht!$E75)=1),MAX(Planungsübersicht!I75:Z75)," ")</f>
        <v xml:space="preserve"> </v>
      </c>
    </row>
    <row r="52" spans="2:8" ht="89.25">
      <c r="B52" s="110" t="str">
        <f>IF(AND(Planungsübersicht!$E140&gt;1990,TYPE(Planungsübersicht!$E140)=1),Planungsübersicht!C140," ")</f>
        <v>A2</v>
      </c>
      <c r="C52" s="110" t="str">
        <f>IF(AND(Planungsübersicht!$E140&gt;1990,TYPE(Planungsübersicht!$E140)=1),Planungsübersicht!D140," ")</f>
        <v>Eine Sammelstation für ausgewählte Wertstoffe einrichten (z.B. Stifte, Batterien, Deckel, Kork)</v>
      </c>
      <c r="D52" s="110">
        <f>IF(AND(Planungsübersicht!$E140&gt;1990,TYPE(Planungsübersicht!$E140)=1),Planungsübersicht!E140," ")</f>
        <v>2020</v>
      </c>
      <c r="E52" s="111" t="str">
        <f>IF(AND(Planungsübersicht!$E140&gt;1990,TYPE(Planungsübersicht!$E140)=1),Planungsübersicht!F140," ")</f>
        <v>umgesetzt</v>
      </c>
      <c r="F52" s="110" t="str">
        <f>IF(AND(Planungsübersicht!$E140&gt;1990,TYPE(Planungsübersicht!$E140)=1),Planungsübersicht!G140," ")</f>
        <v>Elternrat</v>
      </c>
      <c r="G52" s="110" t="str">
        <f>IF(AND(Planungsübersicht!$E140&gt;1990,TYPE(Planungsübersicht!$E140)=1),Planungsübersicht!H140," ")</f>
        <v>Schulgemeinschaft</v>
      </c>
      <c r="H52" s="110">
        <f>IF(AND(Planungsübersicht!$E140&gt;1990,TYPE(Planungsübersicht!$E140)=1),MAX(Planungsübersicht!I140:Z140)," ")</f>
        <v>0</v>
      </c>
    </row>
    <row r="53" spans="2:8" hidden="1">
      <c r="B53" s="110" t="str">
        <f>IF(AND(Planungsübersicht!$E77&gt;1990,TYPE(Planungsübersicht!$E77)=1),Planungsübersicht!C77," ")</f>
        <v xml:space="preserve"> </v>
      </c>
      <c r="C53" s="110" t="str">
        <f>IF(AND(Planungsübersicht!$E77&gt;1990,TYPE(Planungsübersicht!$E77)=1),Planungsübersicht!D77," ")</f>
        <v xml:space="preserve"> </v>
      </c>
      <c r="D53" s="110" t="str">
        <f>IF(AND(Planungsübersicht!$E77&gt;1990,TYPE(Planungsübersicht!$E77)=1),Planungsübersicht!E77," ")</f>
        <v xml:space="preserve"> </v>
      </c>
      <c r="E53" s="111" t="str">
        <f>IF(AND(Planungsübersicht!$E77&gt;1990,TYPE(Planungsübersicht!$E77)=1),Planungsübersicht!F77," ")</f>
        <v xml:space="preserve"> </v>
      </c>
      <c r="F53" s="110" t="str">
        <f>IF(AND(Planungsübersicht!$E77&gt;1990,TYPE(Planungsübersicht!$E77)=1),Planungsübersicht!G77," ")</f>
        <v xml:space="preserve"> </v>
      </c>
      <c r="G53" s="110" t="str">
        <f>IF(AND(Planungsübersicht!$E77&gt;1990,TYPE(Planungsübersicht!$E77)=1),Planungsübersicht!H77," ")</f>
        <v xml:space="preserve"> </v>
      </c>
      <c r="H53" s="110" t="str">
        <f>IF(AND(Planungsübersicht!$E77&gt;1990,TYPE(Planungsübersicht!$E77)=1),MAX(Planungsübersicht!I77:Z77)," ")</f>
        <v xml:space="preserve"> </v>
      </c>
    </row>
    <row r="54" spans="2:8" ht="102" hidden="1">
      <c r="B54" s="110" t="str">
        <f>IF(AND(Planungsübersicht!$E142&gt;1990,TYPE(Planungsübersicht!$E142)=1),Planungsübersicht!C142," ")</f>
        <v>A3</v>
      </c>
      <c r="C54" s="110" t="str">
        <f>IF(AND(Planungsübersicht!$E142&gt;1990,TYPE(Planungsübersicht!$E142)=1),Planungsübersicht!D142," ")</f>
        <v>Doppelseitig kopieren und drucken als Standard etablieren, Kopien wenn möglich vermeiden</v>
      </c>
      <c r="D54" s="110">
        <f>IF(AND(Planungsübersicht!$E142&gt;1990,TYPE(Planungsübersicht!$E142)=1),Planungsübersicht!E142," ")</f>
        <v>2020</v>
      </c>
      <c r="E54" s="111" t="str">
        <f>IF(AND(Planungsübersicht!$E142&gt;1990,TYPE(Planungsübersicht!$E142)=1),Planungsübersicht!F142," ")</f>
        <v>wird laufend umgesetzt</v>
      </c>
      <c r="F54" s="110" t="str">
        <f>IF(AND(Planungsübersicht!$E142&gt;1990,TYPE(Planungsübersicht!$E142)=1),Planungsübersicht!G142," ")</f>
        <v>Schröder</v>
      </c>
      <c r="G54" s="110" t="str">
        <f>IF(AND(Planungsübersicht!$E142&gt;1990,TYPE(Planungsübersicht!$E142)=1),Planungsübersicht!H142," ")</f>
        <v>Kollegium</v>
      </c>
      <c r="H54" s="110">
        <f>IF(AND(Planungsübersicht!$E142&gt;1990,TYPE(Planungsübersicht!$E142)=1),MAX(Planungsübersicht!I142:Z142)," ")</f>
        <v>0</v>
      </c>
    </row>
    <row r="55" spans="2:8" hidden="1">
      <c r="B55" s="110" t="str">
        <f>IF(AND(Planungsübersicht!$E79&gt;1990,TYPE(Planungsübersicht!$E79)=1),Planungsübersicht!C79," ")</f>
        <v xml:space="preserve"> </v>
      </c>
      <c r="C55" s="110" t="str">
        <f>IF(AND(Planungsübersicht!$E79&gt;1990,TYPE(Planungsübersicht!$E79)=1),Planungsübersicht!D79," ")</f>
        <v xml:space="preserve"> </v>
      </c>
      <c r="D55" s="110" t="str">
        <f>IF(AND(Planungsübersicht!$E79&gt;1990,TYPE(Planungsübersicht!$E79)=1),Planungsübersicht!E79," ")</f>
        <v xml:space="preserve"> </v>
      </c>
      <c r="E55" s="111" t="str">
        <f>IF(AND(Planungsübersicht!$E79&gt;1990,TYPE(Planungsübersicht!$E79)=1),Planungsübersicht!F79," ")</f>
        <v xml:space="preserve"> </v>
      </c>
      <c r="F55" s="110" t="str">
        <f>IF(AND(Planungsübersicht!$E79&gt;1990,TYPE(Planungsübersicht!$E79)=1),Planungsübersicht!G79," ")</f>
        <v xml:space="preserve"> </v>
      </c>
      <c r="G55" s="110" t="str">
        <f>IF(AND(Planungsübersicht!$E79&gt;1990,TYPE(Planungsübersicht!$E79)=1),Planungsübersicht!H79," ")</f>
        <v xml:space="preserve"> </v>
      </c>
      <c r="H55" s="110" t="str">
        <f>IF(AND(Planungsübersicht!$E79&gt;1990,TYPE(Planungsübersicht!$E79)=1),MAX(Planungsübersicht!I79:Z79)," ")</f>
        <v xml:space="preserve"> </v>
      </c>
    </row>
    <row r="56" spans="2:8" ht="89.25" hidden="1">
      <c r="B56" s="110" t="str">
        <f>IF(AND(Planungsübersicht!$E144&gt;1990,TYPE(Planungsübersicht!$E144)=1),Planungsübersicht!C144," ")</f>
        <v>A4</v>
      </c>
      <c r="C56" s="110" t="str">
        <f>IF(AND(Planungsübersicht!$E144&gt;1990,TYPE(Planungsübersicht!$E144)=1),Planungsübersicht!D144," ")</f>
        <v>Fehldrucke sammeln und weiterverwenden, z.B. als Notizzettel oder zu Notizbüchern gebunden</v>
      </c>
      <c r="D56" s="110">
        <f>IF(AND(Planungsübersicht!$E144&gt;1990,TYPE(Planungsübersicht!$E144)=1),Planungsübersicht!E144," ")</f>
        <v>2020</v>
      </c>
      <c r="E56" s="111" t="str">
        <f>IF(AND(Planungsübersicht!$E144&gt;1990,TYPE(Planungsübersicht!$E144)=1),Planungsübersicht!F144," ")</f>
        <v>wird laufend umgesetzt</v>
      </c>
      <c r="F56" s="110" t="str">
        <f>IF(AND(Planungsübersicht!$E144&gt;1990,TYPE(Planungsübersicht!$E144)=1),Planungsübersicht!G144," ")</f>
        <v>Teichmann</v>
      </c>
      <c r="G56" s="110" t="str">
        <f>IF(AND(Planungsübersicht!$E144&gt;1990,TYPE(Planungsübersicht!$E144)=1),Planungsübersicht!H144," ")</f>
        <v>Kollegium</v>
      </c>
      <c r="H56" s="110">
        <f>IF(AND(Planungsübersicht!$E144&gt;1990,TYPE(Planungsübersicht!$E144)=1),MAX(Planungsübersicht!I144:Z144)," ")</f>
        <v>0</v>
      </c>
    </row>
    <row r="57" spans="2:8" hidden="1">
      <c r="B57" s="110" t="str">
        <f>IF(AND(Planungsübersicht!$E81&gt;1990,TYPE(Planungsübersicht!$E81)=1),Planungsübersicht!C81," ")</f>
        <v xml:space="preserve"> </v>
      </c>
      <c r="C57" s="110" t="str">
        <f>IF(AND(Planungsübersicht!$E81&gt;1990,TYPE(Planungsübersicht!$E81)=1),Planungsübersicht!D81," ")</f>
        <v xml:space="preserve"> </v>
      </c>
      <c r="D57" s="110" t="str">
        <f>IF(AND(Planungsübersicht!$E81&gt;1990,TYPE(Planungsübersicht!$E81)=1),Planungsübersicht!E81," ")</f>
        <v xml:space="preserve"> </v>
      </c>
      <c r="E57" s="111" t="str">
        <f>IF(AND(Planungsübersicht!$E81&gt;1990,TYPE(Planungsübersicht!$E81)=1),Planungsübersicht!F81," ")</f>
        <v xml:space="preserve"> </v>
      </c>
      <c r="F57" s="110" t="str">
        <f>IF(AND(Planungsübersicht!$E81&gt;1990,TYPE(Planungsübersicht!$E81)=1),Planungsübersicht!G81," ")</f>
        <v xml:space="preserve"> </v>
      </c>
      <c r="G57" s="110" t="str">
        <f>IF(AND(Planungsübersicht!$E81&gt;1990,TYPE(Planungsübersicht!$E81)=1),Planungsübersicht!H81," ")</f>
        <v xml:space="preserve"> </v>
      </c>
      <c r="H57" s="110" t="str">
        <f>IF(AND(Planungsübersicht!$E81&gt;1990,TYPE(Planungsübersicht!$E81)=1),MAX(Planungsübersicht!I81:Z81)," ")</f>
        <v xml:space="preserve"> </v>
      </c>
    </row>
    <row r="58" spans="2:8" ht="38.25" hidden="1">
      <c r="B58" s="110" t="str">
        <f>IF(AND(Planungsübersicht!$E152&gt;1990,TYPE(Planungsübersicht!$E152)=1),Planungsübersicht!C152," ")</f>
        <v>A8</v>
      </c>
      <c r="C58" s="110" t="str">
        <f>IF(AND(Planungsübersicht!$E152&gt;1990,TYPE(Planungsübersicht!$E152)=1),Planungsübersicht!D152," ")</f>
        <v>Hamburg räumt auf</v>
      </c>
      <c r="D58" s="110">
        <f>IF(AND(Planungsübersicht!$E152&gt;1990,TYPE(Planungsübersicht!$E152)=1),Planungsübersicht!E152," ")</f>
        <v>2020</v>
      </c>
      <c r="E58" s="111" t="str">
        <f>IF(AND(Planungsübersicht!$E152&gt;1990,TYPE(Planungsübersicht!$E152)=1),Planungsübersicht!F152," ")</f>
        <v>wird laufend umgesetzt</v>
      </c>
      <c r="F58" s="110" t="str">
        <f>IF(AND(Planungsübersicht!$E152&gt;1990,TYPE(Planungsübersicht!$E152)=1),Planungsübersicht!G152," ")</f>
        <v>Isengardt</v>
      </c>
      <c r="G58" s="110" t="str">
        <f>IF(AND(Planungsübersicht!$E152&gt;1990,TYPE(Planungsübersicht!$E152)=1),Planungsübersicht!H152," ")</f>
        <v>Schüler im Nachmittagsbereich</v>
      </c>
      <c r="H58" s="110">
        <f>IF(AND(Planungsübersicht!$E152&gt;1990,TYPE(Planungsübersicht!$E152)=1),MAX(Planungsübersicht!I152:Z152)," ")</f>
        <v>0</v>
      </c>
    </row>
    <row r="59" spans="2:8" hidden="1">
      <c r="B59" s="110" t="str">
        <f>IF(AND(Planungsübersicht!$E83&gt;1990,TYPE(Planungsübersicht!$E83)=1),Planungsübersicht!C83," ")</f>
        <v xml:space="preserve"> </v>
      </c>
      <c r="C59" s="110" t="str">
        <f>IF(AND(Planungsübersicht!$E83&gt;1990,TYPE(Planungsübersicht!$E83)=1),Planungsübersicht!D83," ")</f>
        <v xml:space="preserve"> </v>
      </c>
      <c r="D59" s="110" t="str">
        <f>IF(AND(Planungsübersicht!$E83&gt;1990,TYPE(Planungsübersicht!$E83)=1),Planungsübersicht!E83," ")</f>
        <v xml:space="preserve"> </v>
      </c>
      <c r="E59" s="111" t="str">
        <f>IF(AND(Planungsübersicht!$E83&gt;1990,TYPE(Planungsübersicht!$E83)=1),Planungsübersicht!F83," ")</f>
        <v xml:space="preserve"> </v>
      </c>
      <c r="F59" s="110" t="str">
        <f>IF(AND(Planungsübersicht!$E83&gt;1990,TYPE(Planungsübersicht!$E83)=1),Planungsübersicht!G83," ")</f>
        <v xml:space="preserve"> </v>
      </c>
      <c r="G59" s="110" t="str">
        <f>IF(AND(Planungsübersicht!$E83&gt;1990,TYPE(Planungsübersicht!$E83)=1),Planungsübersicht!H83," ")</f>
        <v xml:space="preserve"> </v>
      </c>
      <c r="H59" s="110" t="str">
        <f>IF(AND(Planungsübersicht!$E83&gt;1990,TYPE(Planungsübersicht!$E83)=1),MAX(Planungsübersicht!I83:Z83)," ")</f>
        <v xml:space="preserve"> </v>
      </c>
    </row>
    <row r="60" spans="2:8" hidden="1">
      <c r="B60" s="110" t="str">
        <f>IF(AND(Planungsübersicht!$E94&gt;1990,TYPE(Planungsübersicht!$E94)=1),Planungsübersicht!C94," ")</f>
        <v xml:space="preserve"> </v>
      </c>
      <c r="C60" s="110" t="str">
        <f>IF(AND(Planungsübersicht!$E94&gt;1990,TYPE(Planungsübersicht!$E94)=1),Planungsübersicht!D94," ")</f>
        <v xml:space="preserve"> </v>
      </c>
      <c r="D60" s="110" t="str">
        <f>IF(AND(Planungsübersicht!$E94&gt;1990,TYPE(Planungsübersicht!$E94)=1),Planungsübersicht!E94," ")</f>
        <v xml:space="preserve"> </v>
      </c>
      <c r="E60" s="111" t="str">
        <f>IF(AND(Planungsübersicht!$E94&gt;1990,TYPE(Planungsübersicht!$E94)=1),Planungsübersicht!F94," ")</f>
        <v xml:space="preserve"> </v>
      </c>
      <c r="F60" s="110" t="str">
        <f>IF(AND(Planungsübersicht!$E94&gt;1990,TYPE(Planungsübersicht!$E94)=1),Planungsübersicht!G94," ")</f>
        <v xml:space="preserve"> </v>
      </c>
      <c r="G60" s="110" t="str">
        <f>IF(AND(Planungsübersicht!$E94&gt;1990,TYPE(Planungsübersicht!$E94)=1),Planungsübersicht!H94," ")</f>
        <v xml:space="preserve"> </v>
      </c>
      <c r="H60" s="110" t="str">
        <f>IF(AND(Planungsübersicht!$E94&gt;1990,TYPE(Planungsübersicht!$E94)=1),MAX(Planungsübersicht!I94:Z94)," ")</f>
        <v xml:space="preserve"> </v>
      </c>
    </row>
    <row r="61" spans="2:8" hidden="1">
      <c r="B61" s="110" t="str">
        <f>IF(AND(Planungsübersicht!$E85&gt;1990,TYPE(Planungsübersicht!$E85)=1),Planungsübersicht!C85," ")</f>
        <v xml:space="preserve"> </v>
      </c>
      <c r="C61" s="110" t="str">
        <f>IF(AND(Planungsübersicht!$E85&gt;1990,TYPE(Planungsübersicht!$E85)=1),Planungsübersicht!D85," ")</f>
        <v xml:space="preserve"> </v>
      </c>
      <c r="D61" s="110" t="str">
        <f>IF(AND(Planungsübersicht!$E85&gt;1990,TYPE(Planungsübersicht!$E85)=1),Planungsübersicht!E85," ")</f>
        <v xml:space="preserve"> </v>
      </c>
      <c r="E61" s="111" t="str">
        <f>IF(AND(Planungsübersicht!$E85&gt;1990,TYPE(Planungsübersicht!$E85)=1),Planungsübersicht!F85," ")</f>
        <v xml:space="preserve"> </v>
      </c>
      <c r="F61" s="110" t="str">
        <f>IF(AND(Planungsübersicht!$E85&gt;1990,TYPE(Planungsübersicht!$E85)=1),Planungsübersicht!G85," ")</f>
        <v xml:space="preserve"> </v>
      </c>
      <c r="G61" s="110" t="str">
        <f>IF(AND(Planungsübersicht!$E85&gt;1990,TYPE(Planungsübersicht!$E85)=1),Planungsübersicht!H85," ")</f>
        <v xml:space="preserve"> </v>
      </c>
      <c r="H61" s="110" t="str">
        <f>IF(AND(Planungsübersicht!$E85&gt;1990,TYPE(Planungsübersicht!$E85)=1),MAX(Planungsübersicht!I85:Z85)," ")</f>
        <v xml:space="preserve"> </v>
      </c>
    </row>
    <row r="62" spans="2:8" ht="63.75" hidden="1">
      <c r="B62" s="110" t="str">
        <f>IF(AND(Planungsübersicht!$E154&gt;1990,TYPE(Planungsübersicht!$E154)=1),Planungsübersicht!C154," ")</f>
        <v>A9</v>
      </c>
      <c r="C62" s="110" t="str">
        <f>IF(AND(Planungsübersicht!$E154&gt;1990,TYPE(Planungsübersicht!$E154)=1),Planungsübersicht!D154," ")</f>
        <v>Verpackungsmüll wird vermieden und andernfalls von SuS wieder mitgenommen</v>
      </c>
      <c r="D62" s="110">
        <f>IF(AND(Planungsübersicht!$E154&gt;1990,TYPE(Planungsübersicht!$E154)=1),Planungsübersicht!E154," ")</f>
        <v>2020</v>
      </c>
      <c r="E62" s="111" t="str">
        <f>IF(AND(Planungsübersicht!$E154&gt;1990,TYPE(Planungsübersicht!$E154)=1),Planungsübersicht!F154," ")</f>
        <v>wird laufend umgesetzt</v>
      </c>
      <c r="F62" s="110" t="str">
        <f>IF(AND(Planungsübersicht!$E154&gt;1990,TYPE(Planungsübersicht!$E154)=1),Planungsübersicht!G154," ")</f>
        <v>Hoffmann</v>
      </c>
      <c r="G62" s="110" t="str">
        <f>IF(AND(Planungsübersicht!$E154&gt;1990,TYPE(Planungsübersicht!$E154)=1),Planungsübersicht!H154," ")</f>
        <v>Schüler</v>
      </c>
      <c r="H62" s="110">
        <f>IF(AND(Planungsübersicht!$E154&gt;1990,TYPE(Planungsübersicht!$E154)=1),MAX(Planungsübersicht!I154:Z154)," ")</f>
        <v>0</v>
      </c>
    </row>
    <row r="63" spans="2:8" hidden="1">
      <c r="B63" s="110" t="str">
        <f>IF(AND(Planungsübersicht!$E87&gt;1990,TYPE(Planungsübersicht!$E87)=1),Planungsübersicht!C87," ")</f>
        <v xml:space="preserve"> </v>
      </c>
      <c r="C63" s="110" t="str">
        <f>IF(AND(Planungsübersicht!$E87&gt;1990,TYPE(Planungsübersicht!$E87)=1),Planungsübersicht!D87," ")</f>
        <v xml:space="preserve"> </v>
      </c>
      <c r="D63" s="110" t="str">
        <f>IF(AND(Planungsübersicht!$E87&gt;1990,TYPE(Planungsübersicht!$E87)=1),Planungsübersicht!E87," ")</f>
        <v xml:space="preserve"> </v>
      </c>
      <c r="E63" s="111" t="str">
        <f>IF(AND(Planungsübersicht!$E87&gt;1990,TYPE(Planungsübersicht!$E87)=1),Planungsübersicht!F87," ")</f>
        <v xml:space="preserve"> </v>
      </c>
      <c r="F63" s="110" t="str">
        <f>IF(AND(Planungsübersicht!$E87&gt;1990,TYPE(Planungsübersicht!$E87)=1),Planungsübersicht!G87," ")</f>
        <v xml:space="preserve"> </v>
      </c>
      <c r="G63" s="110" t="str">
        <f>IF(AND(Planungsübersicht!$E87&gt;1990,TYPE(Planungsübersicht!$E87)=1),Planungsübersicht!H87," ")</f>
        <v xml:space="preserve"> </v>
      </c>
      <c r="H63" s="110" t="str">
        <f>IF(AND(Planungsübersicht!$E87&gt;1990,TYPE(Planungsübersicht!$E87)=1),MAX(Planungsübersicht!I87:Z87)," ")</f>
        <v xml:space="preserve"> </v>
      </c>
    </row>
    <row r="64" spans="2:8" hidden="1">
      <c r="B64" s="110" t="str">
        <f>IF(AND(Planungsübersicht!$E158&gt;1990,TYPE(Planungsübersicht!$E158)=1),Planungsübersicht!C158," ")</f>
        <v xml:space="preserve"> </v>
      </c>
      <c r="C64" s="110" t="str">
        <f>IF(AND(Planungsübersicht!$E158&gt;1990,TYPE(Planungsübersicht!$E158)=1),Planungsübersicht!D158," ")</f>
        <v xml:space="preserve"> </v>
      </c>
      <c r="D64" s="110" t="str">
        <f>IF(AND(Planungsübersicht!$E158&gt;1990,TYPE(Planungsübersicht!$E158)=1),Planungsübersicht!E158," ")</f>
        <v xml:space="preserve"> </v>
      </c>
      <c r="E64" s="111" t="str">
        <f>IF(AND(Planungsübersicht!$E158&gt;1990,TYPE(Planungsübersicht!$E158)=1),Planungsübersicht!F158," ")</f>
        <v xml:space="preserve"> </v>
      </c>
      <c r="F64" s="110" t="str">
        <f>IF(AND(Planungsübersicht!$E158&gt;1990,TYPE(Planungsübersicht!$E158)=1),Planungsübersicht!G158," ")</f>
        <v xml:space="preserve"> </v>
      </c>
      <c r="G64" s="110" t="str">
        <f>IF(AND(Planungsübersicht!$E158&gt;1990,TYPE(Planungsübersicht!$E158)=1),Planungsübersicht!H158," ")</f>
        <v xml:space="preserve"> </v>
      </c>
      <c r="H64" s="110" t="str">
        <f>IF(AND(Planungsübersicht!$E158&gt;1990,TYPE(Planungsübersicht!$E158)=1),MAX(Planungsübersicht!I158:Z158)," ")</f>
        <v xml:space="preserve"> </v>
      </c>
    </row>
    <row r="65" spans="2:8" hidden="1">
      <c r="B65" s="110" t="str">
        <f>IF(AND(Planungsübersicht!$E89&gt;1990,TYPE(Planungsübersicht!$E89)=1),Planungsübersicht!C89," ")</f>
        <v xml:space="preserve"> </v>
      </c>
      <c r="C65" s="110" t="str">
        <f>IF(AND(Planungsübersicht!$E89&gt;1990,TYPE(Planungsübersicht!$E89)=1),Planungsübersicht!D89," ")</f>
        <v xml:space="preserve"> </v>
      </c>
      <c r="D65" s="110" t="str">
        <f>IF(AND(Planungsübersicht!$E89&gt;1990,TYPE(Planungsübersicht!$E89)=1),Planungsübersicht!E89," ")</f>
        <v xml:space="preserve"> </v>
      </c>
      <c r="E65" s="111" t="str">
        <f>IF(AND(Planungsübersicht!$E89&gt;1990,TYPE(Planungsübersicht!$E89)=1),Planungsübersicht!F89," ")</f>
        <v xml:space="preserve"> </v>
      </c>
      <c r="F65" s="110" t="str">
        <f>IF(AND(Planungsübersicht!$E89&gt;1990,TYPE(Planungsübersicht!$E89)=1),Planungsübersicht!G89," ")</f>
        <v xml:space="preserve"> </v>
      </c>
      <c r="G65" s="110" t="str">
        <f>IF(AND(Planungsübersicht!$E89&gt;1990,TYPE(Planungsübersicht!$E89)=1),Planungsübersicht!H89," ")</f>
        <v xml:space="preserve"> </v>
      </c>
      <c r="H65" s="110" t="str">
        <f>IF(AND(Planungsübersicht!$E89&gt;1990,TYPE(Planungsübersicht!$E89)=1),MAX(Planungsübersicht!I89:Z89)," ")</f>
        <v xml:space="preserve"> </v>
      </c>
    </row>
    <row r="66" spans="2:8" hidden="1">
      <c r="B66" s="110" t="str">
        <f>IF(AND(Planungsübersicht!$E90&gt;1990,TYPE(Planungsübersicht!$E90)=1),Planungsübersicht!C90," ")</f>
        <v xml:space="preserve"> </v>
      </c>
      <c r="C66" s="110" t="str">
        <f>IF(AND(Planungsübersicht!$E90&gt;1990,TYPE(Planungsübersicht!$E90)=1),Planungsübersicht!D90," ")</f>
        <v xml:space="preserve"> </v>
      </c>
      <c r="D66" s="110" t="str">
        <f>IF(AND(Planungsübersicht!$E90&gt;1990,TYPE(Planungsübersicht!$E90)=1),Planungsübersicht!E90," ")</f>
        <v xml:space="preserve"> </v>
      </c>
      <c r="E66" s="111" t="str">
        <f>IF(AND(Planungsübersicht!$E90&gt;1990,TYPE(Planungsübersicht!$E90)=1),Planungsübersicht!F90," ")</f>
        <v xml:space="preserve"> </v>
      </c>
      <c r="F66" s="110" t="str">
        <f>IF(AND(Planungsübersicht!$E90&gt;1990,TYPE(Planungsübersicht!$E90)=1),Planungsübersicht!G90," ")</f>
        <v xml:space="preserve"> </v>
      </c>
      <c r="G66" s="110" t="str">
        <f>IF(AND(Planungsübersicht!$E90&gt;1990,TYPE(Planungsübersicht!$E90)=1),Planungsübersicht!H90," ")</f>
        <v xml:space="preserve"> </v>
      </c>
      <c r="H66" s="110" t="str">
        <f>IF(AND(Planungsübersicht!$E90&gt;1990,TYPE(Planungsübersicht!$E90)=1),MAX(Planungsübersicht!I90:Z90)," ")</f>
        <v xml:space="preserve"> </v>
      </c>
    </row>
    <row r="67" spans="2:8" hidden="1">
      <c r="B67" s="110" t="str">
        <f>IF(AND(Planungsübersicht!$E91&gt;1990,TYPE(Planungsübersicht!$E91)=1),Planungsübersicht!C91," ")</f>
        <v xml:space="preserve"> </v>
      </c>
      <c r="C67" s="110" t="str">
        <f>IF(AND(Planungsübersicht!$E91&gt;1990,TYPE(Planungsübersicht!$E91)=1),Planungsübersicht!D91," ")</f>
        <v xml:space="preserve"> </v>
      </c>
      <c r="D67" s="110" t="str">
        <f>IF(AND(Planungsübersicht!$E91&gt;1990,TYPE(Planungsübersicht!$E91)=1),Planungsübersicht!E91," ")</f>
        <v xml:space="preserve"> </v>
      </c>
      <c r="E67" s="111" t="str">
        <f>IF(AND(Planungsübersicht!$E91&gt;1990,TYPE(Planungsübersicht!$E91)=1),Planungsübersicht!F91," ")</f>
        <v xml:space="preserve"> </v>
      </c>
      <c r="F67" s="110" t="str">
        <f>IF(AND(Planungsübersicht!$E91&gt;1990,TYPE(Planungsübersicht!$E91)=1),Planungsübersicht!G91," ")</f>
        <v xml:space="preserve"> </v>
      </c>
      <c r="G67" s="110" t="str">
        <f>IF(AND(Planungsübersicht!$E91&gt;1990,TYPE(Planungsübersicht!$E91)=1),Planungsübersicht!H91," ")</f>
        <v xml:space="preserve"> </v>
      </c>
      <c r="H67" s="110" t="str">
        <f>IF(AND(Planungsübersicht!$E91&gt;1990,TYPE(Planungsübersicht!$E91)=1),MAX(Planungsübersicht!I91:Z91)," ")</f>
        <v xml:space="preserve"> </v>
      </c>
    </row>
    <row r="68" spans="2:8" hidden="1">
      <c r="B68" s="110" t="str">
        <f>IF(AND(Planungsübersicht!$E92&gt;1990,TYPE(Planungsübersicht!$E92)=1),Planungsübersicht!C92," ")</f>
        <v xml:space="preserve"> </v>
      </c>
      <c r="C68" s="110" t="str">
        <f>IF(AND(Planungsübersicht!$E92&gt;1990,TYPE(Planungsübersicht!$E92)=1),Planungsübersicht!D92," ")</f>
        <v xml:space="preserve"> </v>
      </c>
      <c r="D68" s="110" t="str">
        <f>IF(AND(Planungsübersicht!$E92&gt;1990,TYPE(Planungsübersicht!$E92)=1),Planungsübersicht!E92," ")</f>
        <v xml:space="preserve"> </v>
      </c>
      <c r="E68" s="111" t="str">
        <f>IF(AND(Planungsübersicht!$E92&gt;1990,TYPE(Planungsübersicht!$E92)=1),Planungsübersicht!F92," ")</f>
        <v xml:space="preserve"> </v>
      </c>
      <c r="F68" s="110" t="str">
        <f>IF(AND(Planungsübersicht!$E92&gt;1990,TYPE(Planungsübersicht!$E92)=1),Planungsübersicht!G92," ")</f>
        <v xml:space="preserve"> </v>
      </c>
      <c r="G68" s="110" t="str">
        <f>IF(AND(Planungsübersicht!$E92&gt;1990,TYPE(Planungsübersicht!$E92)=1),Planungsübersicht!H92," ")</f>
        <v xml:space="preserve"> </v>
      </c>
      <c r="H68" s="110" t="str">
        <f>IF(AND(Planungsübersicht!$E92&gt;1990,TYPE(Planungsübersicht!$E92)=1),MAX(Planungsübersicht!I92:Z92)," ")</f>
        <v xml:space="preserve"> </v>
      </c>
    </row>
    <row r="69" spans="2:8" hidden="1">
      <c r="B69" s="110" t="str">
        <f>IF(AND(Planungsübersicht!$E93&gt;1990,TYPE(Planungsübersicht!$E93)=1),Planungsübersicht!C93," ")</f>
        <v xml:space="preserve"> </v>
      </c>
      <c r="C69" s="110" t="str">
        <f>IF(AND(Planungsübersicht!$E93&gt;1990,TYPE(Planungsübersicht!$E93)=1),Planungsübersicht!D93," ")</f>
        <v xml:space="preserve"> </v>
      </c>
      <c r="D69" s="110" t="str">
        <f>IF(AND(Planungsübersicht!$E93&gt;1990,TYPE(Planungsübersicht!$E93)=1),Planungsübersicht!E93," ")</f>
        <v xml:space="preserve"> </v>
      </c>
      <c r="E69" s="111" t="str">
        <f>IF(AND(Planungsübersicht!$E93&gt;1990,TYPE(Planungsübersicht!$E93)=1),Planungsübersicht!F93," ")</f>
        <v xml:space="preserve"> </v>
      </c>
      <c r="F69" s="110" t="str">
        <f>IF(AND(Planungsübersicht!$E93&gt;1990,TYPE(Planungsübersicht!$E93)=1),Planungsübersicht!G93," ")</f>
        <v xml:space="preserve"> </v>
      </c>
      <c r="G69" s="110" t="str">
        <f>IF(AND(Planungsübersicht!$E93&gt;1990,TYPE(Planungsübersicht!$E93)=1),Planungsübersicht!H93," ")</f>
        <v xml:space="preserve"> </v>
      </c>
      <c r="H69" s="110" t="str">
        <f>IF(AND(Planungsübersicht!$E93&gt;1990,TYPE(Planungsübersicht!$E93)=1),MAX(Planungsübersicht!I93:Z93)," ")</f>
        <v xml:space="preserve"> </v>
      </c>
    </row>
    <row r="70" spans="2:8" hidden="1">
      <c r="B70" s="110" t="str">
        <f>IF(AND(Planungsübersicht!$E94&gt;1990,TYPE(Planungsübersicht!$E94)=1),Planungsübersicht!C94," ")</f>
        <v xml:space="preserve"> </v>
      </c>
      <c r="C70" s="110" t="str">
        <f>IF(AND(Planungsübersicht!$E94&gt;1990,TYPE(Planungsübersicht!$E94)=1),Planungsübersicht!D94," ")</f>
        <v xml:space="preserve"> </v>
      </c>
      <c r="D70" s="110" t="str">
        <f>IF(AND(Planungsübersicht!$E94&gt;1990,TYPE(Planungsübersicht!$E94)=1),Planungsübersicht!E94," ")</f>
        <v xml:space="preserve"> </v>
      </c>
      <c r="E70" s="111" t="str">
        <f>IF(AND(Planungsübersicht!$E94&gt;1990,TYPE(Planungsübersicht!$E94)=1),Planungsübersicht!F94," ")</f>
        <v xml:space="preserve"> </v>
      </c>
      <c r="F70" s="110" t="str">
        <f>IF(AND(Planungsübersicht!$E94&gt;1990,TYPE(Planungsübersicht!$E94)=1),Planungsübersicht!G94," ")</f>
        <v xml:space="preserve"> </v>
      </c>
      <c r="G70" s="110" t="str">
        <f>IF(AND(Planungsübersicht!$E94&gt;1990,TYPE(Planungsübersicht!$E94)=1),Planungsübersicht!H94," ")</f>
        <v xml:space="preserve"> </v>
      </c>
      <c r="H70" s="110" t="str">
        <f>IF(AND(Planungsübersicht!$E94&gt;1990,TYPE(Planungsübersicht!$E94)=1),MAX(Planungsübersicht!I94:Z94)," ")</f>
        <v xml:space="preserve"> </v>
      </c>
    </row>
    <row r="71" spans="2:8" hidden="1">
      <c r="B71" s="110" t="str">
        <f>IF(AND(Planungsübersicht!$E95&gt;1990,TYPE(Planungsübersicht!$E95)=1),Planungsübersicht!C95," ")</f>
        <v xml:space="preserve"> </v>
      </c>
      <c r="C71" s="110" t="str">
        <f>IF(AND(Planungsübersicht!$E95&gt;1990,TYPE(Planungsübersicht!$E95)=1),Planungsübersicht!D95," ")</f>
        <v xml:space="preserve"> </v>
      </c>
      <c r="D71" s="110" t="str">
        <f>IF(AND(Planungsübersicht!$E95&gt;1990,TYPE(Planungsübersicht!$E95)=1),Planungsübersicht!E95," ")</f>
        <v xml:space="preserve"> </v>
      </c>
      <c r="E71" s="111" t="str">
        <f>IF(AND(Planungsübersicht!$E95&gt;1990,TYPE(Planungsübersicht!$E95)=1),Planungsübersicht!F95," ")</f>
        <v xml:space="preserve"> </v>
      </c>
      <c r="F71" s="110" t="str">
        <f>IF(AND(Planungsübersicht!$E95&gt;1990,TYPE(Planungsübersicht!$E95)=1),Planungsübersicht!G95," ")</f>
        <v xml:space="preserve"> </v>
      </c>
      <c r="G71" s="110" t="str">
        <f>IF(AND(Planungsübersicht!$E95&gt;1990,TYPE(Planungsübersicht!$E95)=1),Planungsübersicht!H95," ")</f>
        <v xml:space="preserve"> </v>
      </c>
      <c r="H71" s="110" t="str">
        <f>IF(AND(Planungsübersicht!$E95&gt;1990,TYPE(Planungsübersicht!$E95)=1),MAX(Planungsübersicht!I95:Z95)," ")</f>
        <v xml:space="preserve"> </v>
      </c>
    </row>
    <row r="72" spans="2:8" hidden="1">
      <c r="B72" s="110" t="str">
        <f>IF(AND(Planungsübersicht!$E96&gt;1990,TYPE(Planungsübersicht!$E96)=1),Planungsübersicht!C96," ")</f>
        <v xml:space="preserve"> </v>
      </c>
      <c r="C72" s="110" t="str">
        <f>IF(AND(Planungsübersicht!$E96&gt;1990,TYPE(Planungsübersicht!$E96)=1),Planungsübersicht!D96," ")</f>
        <v xml:space="preserve"> </v>
      </c>
      <c r="D72" s="110" t="str">
        <f>IF(AND(Planungsübersicht!$E96&gt;1990,TYPE(Planungsübersicht!$E96)=1),Planungsübersicht!E96," ")</f>
        <v xml:space="preserve"> </v>
      </c>
      <c r="E72" s="111" t="str">
        <f>IF(AND(Planungsübersicht!$E96&gt;1990,TYPE(Planungsübersicht!$E96)=1),Planungsübersicht!F96," ")</f>
        <v xml:space="preserve"> </v>
      </c>
      <c r="F72" s="110" t="str">
        <f>IF(AND(Planungsübersicht!$E96&gt;1990,TYPE(Planungsübersicht!$E96)=1),Planungsübersicht!G96," ")</f>
        <v xml:space="preserve"> </v>
      </c>
      <c r="G72" s="110" t="str">
        <f>IF(AND(Planungsübersicht!$E96&gt;1990,TYPE(Planungsübersicht!$E96)=1),Planungsübersicht!H96," ")</f>
        <v xml:space="preserve"> </v>
      </c>
      <c r="H72" s="110" t="str">
        <f>IF(AND(Planungsübersicht!$E96&gt;1990,TYPE(Planungsübersicht!$E96)=1),MAX(Planungsübersicht!I96:Z96)," ")</f>
        <v xml:space="preserve"> </v>
      </c>
    </row>
    <row r="73" spans="2:8" hidden="1">
      <c r="B73" s="110" t="str">
        <f>IF(AND(Planungsübersicht!$E97&gt;1990,TYPE(Planungsübersicht!$E97)=1),Planungsübersicht!C97," ")</f>
        <v xml:space="preserve"> </v>
      </c>
      <c r="C73" s="110" t="str">
        <f>IF(AND(Planungsübersicht!$E97&gt;1990,TYPE(Planungsübersicht!$E97)=1),Planungsübersicht!D97," ")</f>
        <v xml:space="preserve"> </v>
      </c>
      <c r="D73" s="110" t="str">
        <f>IF(AND(Planungsübersicht!$E97&gt;1990,TYPE(Planungsübersicht!$E97)=1),Planungsübersicht!E97," ")</f>
        <v xml:space="preserve"> </v>
      </c>
      <c r="E73" s="111" t="str">
        <f>IF(AND(Planungsübersicht!$E97&gt;1990,TYPE(Planungsübersicht!$E97)=1),Planungsübersicht!F97," ")</f>
        <v xml:space="preserve"> </v>
      </c>
      <c r="F73" s="110" t="str">
        <f>IF(AND(Planungsübersicht!$E97&gt;1990,TYPE(Planungsübersicht!$E97)=1),Planungsübersicht!G97," ")</f>
        <v xml:space="preserve"> </v>
      </c>
      <c r="G73" s="110" t="str">
        <f>IF(AND(Planungsübersicht!$E97&gt;1990,TYPE(Planungsübersicht!$E97)=1),Planungsübersicht!H97," ")</f>
        <v xml:space="preserve"> </v>
      </c>
      <c r="H73" s="110" t="str">
        <f>IF(AND(Planungsübersicht!$E97&gt;1990,TYPE(Planungsübersicht!$E97)=1),MAX(Planungsübersicht!I97:Z97)," ")</f>
        <v xml:space="preserve"> </v>
      </c>
    </row>
    <row r="74" spans="2:8" hidden="1">
      <c r="B74" s="110" t="str">
        <f>IF(AND(Planungsübersicht!$E98&gt;1990,TYPE(Planungsübersicht!$E98)=1),Planungsübersicht!C98," ")</f>
        <v xml:space="preserve"> </v>
      </c>
      <c r="C74" s="110" t="str">
        <f>IF(AND(Planungsübersicht!$E98&gt;1990,TYPE(Planungsübersicht!$E98)=1),Planungsübersicht!D98," ")</f>
        <v xml:space="preserve"> </v>
      </c>
      <c r="D74" s="110" t="str">
        <f>IF(AND(Planungsübersicht!$E98&gt;1990,TYPE(Planungsübersicht!$E98)=1),Planungsübersicht!E98," ")</f>
        <v xml:space="preserve"> </v>
      </c>
      <c r="E74" s="111" t="str">
        <f>IF(AND(Planungsübersicht!$E98&gt;1990,TYPE(Planungsübersicht!$E98)=1),Planungsübersicht!F98," ")</f>
        <v xml:space="preserve"> </v>
      </c>
      <c r="F74" s="110" t="str">
        <f>IF(AND(Planungsübersicht!$E98&gt;1990,TYPE(Planungsübersicht!$E98)=1),Planungsübersicht!G98," ")</f>
        <v xml:space="preserve"> </v>
      </c>
      <c r="G74" s="110" t="str">
        <f>IF(AND(Planungsübersicht!$E98&gt;1990,TYPE(Planungsübersicht!$E98)=1),Planungsübersicht!H98," ")</f>
        <v xml:space="preserve"> </v>
      </c>
      <c r="H74" s="110" t="str">
        <f>IF(AND(Planungsübersicht!$E98&gt;1990,TYPE(Planungsübersicht!$E98)=1),MAX(Planungsübersicht!I98:Z98)," ")</f>
        <v xml:space="preserve"> </v>
      </c>
    </row>
    <row r="75" spans="2:8" hidden="1">
      <c r="B75" s="110" t="str">
        <f>IF(AND(Planungsübersicht!$E99&gt;1990,TYPE(Planungsübersicht!$E99)=1),Planungsübersicht!C99," ")</f>
        <v xml:space="preserve"> </v>
      </c>
      <c r="C75" s="110" t="str">
        <f>IF(AND(Planungsübersicht!$E99&gt;1990,TYPE(Planungsübersicht!$E99)=1),Planungsübersicht!D99," ")</f>
        <v xml:space="preserve"> </v>
      </c>
      <c r="D75" s="110" t="str">
        <f>IF(AND(Planungsübersicht!$E99&gt;1990,TYPE(Planungsübersicht!$E99)=1),Planungsübersicht!E99," ")</f>
        <v xml:space="preserve"> </v>
      </c>
      <c r="E75" s="111" t="str">
        <f>IF(AND(Planungsübersicht!$E99&gt;1990,TYPE(Planungsübersicht!$E99)=1),Planungsübersicht!F99," ")</f>
        <v xml:space="preserve"> </v>
      </c>
      <c r="F75" s="110" t="str">
        <f>IF(AND(Planungsübersicht!$E99&gt;1990,TYPE(Planungsübersicht!$E99)=1),Planungsübersicht!G99," ")</f>
        <v xml:space="preserve"> </v>
      </c>
      <c r="G75" s="110" t="str">
        <f>IF(AND(Planungsübersicht!$E99&gt;1990,TYPE(Planungsübersicht!$E99)=1),Planungsübersicht!H99," ")</f>
        <v xml:space="preserve"> </v>
      </c>
      <c r="H75" s="110" t="str">
        <f>IF(AND(Planungsübersicht!$E99&gt;1990,TYPE(Planungsübersicht!$E99)=1),MAX(Planungsübersicht!I99:Z99)," ")</f>
        <v xml:space="preserve"> </v>
      </c>
    </row>
    <row r="76" spans="2:8" hidden="1">
      <c r="B76" s="110" t="str">
        <f>IF(AND(Planungsübersicht!$E100&gt;1990,TYPE(Planungsübersicht!$E100)=1),Planungsübersicht!C100," ")</f>
        <v xml:space="preserve"> </v>
      </c>
      <c r="C76" s="110" t="str">
        <f>IF(AND(Planungsübersicht!$E100&gt;1990,TYPE(Planungsübersicht!$E100)=1),Planungsübersicht!D100," ")</f>
        <v xml:space="preserve"> </v>
      </c>
      <c r="D76" s="110" t="str">
        <f>IF(AND(Planungsübersicht!$E100&gt;1990,TYPE(Planungsübersicht!$E100)=1),Planungsübersicht!E100," ")</f>
        <v xml:space="preserve"> </v>
      </c>
      <c r="E76" s="111" t="str">
        <f>IF(AND(Planungsübersicht!$E100&gt;1990,TYPE(Planungsübersicht!$E100)=1),Planungsübersicht!F100," ")</f>
        <v xml:space="preserve"> </v>
      </c>
      <c r="F76" s="110" t="str">
        <f>IF(AND(Planungsübersicht!$E100&gt;1990,TYPE(Planungsübersicht!$E100)=1),Planungsübersicht!G100," ")</f>
        <v xml:space="preserve"> </v>
      </c>
      <c r="G76" s="110" t="str">
        <f>IF(AND(Planungsübersicht!$E100&gt;1990,TYPE(Planungsübersicht!$E100)=1),Planungsübersicht!H100," ")</f>
        <v xml:space="preserve"> </v>
      </c>
      <c r="H76" s="110" t="str">
        <f>IF(AND(Planungsübersicht!$E100&gt;1990,TYPE(Planungsübersicht!$E100)=1),MAX(Planungsübersicht!I100:Z100)," ")</f>
        <v xml:space="preserve"> </v>
      </c>
    </row>
    <row r="77" spans="2:8" hidden="1">
      <c r="B77" s="110" t="str">
        <f>IF(AND(Planungsübersicht!$E101&gt;1990,TYPE(Planungsübersicht!$E101)=1),Planungsübersicht!C101," ")</f>
        <v xml:space="preserve"> </v>
      </c>
      <c r="C77" s="110" t="str">
        <f>IF(AND(Planungsübersicht!$E101&gt;1990,TYPE(Planungsübersicht!$E101)=1),Planungsübersicht!D101," ")</f>
        <v xml:space="preserve"> </v>
      </c>
      <c r="D77" s="110" t="str">
        <f>IF(AND(Planungsübersicht!$E101&gt;1990,TYPE(Planungsübersicht!$E101)=1),Planungsübersicht!E101," ")</f>
        <v xml:space="preserve"> </v>
      </c>
      <c r="E77" s="111" t="str">
        <f>IF(AND(Planungsübersicht!$E101&gt;1990,TYPE(Planungsübersicht!$E101)=1),Planungsübersicht!F101," ")</f>
        <v xml:space="preserve"> </v>
      </c>
      <c r="F77" s="110" t="str">
        <f>IF(AND(Planungsübersicht!$E101&gt;1990,TYPE(Planungsübersicht!$E101)=1),Planungsübersicht!G101," ")</f>
        <v xml:space="preserve"> </v>
      </c>
      <c r="G77" s="110" t="str">
        <f>IF(AND(Planungsübersicht!$E101&gt;1990,TYPE(Planungsübersicht!$E101)=1),Planungsübersicht!H101," ")</f>
        <v xml:space="preserve"> </v>
      </c>
      <c r="H77" s="110" t="str">
        <f>IF(AND(Planungsübersicht!$E101&gt;1990,TYPE(Planungsübersicht!$E101)=1),MAX(Planungsübersicht!I101:Z101)," ")</f>
        <v xml:space="preserve"> </v>
      </c>
    </row>
    <row r="78" spans="2:8" ht="127.5" hidden="1">
      <c r="B78" s="110" t="str">
        <f>IF(AND(Planungsübersicht!$E174&gt;1990,TYPE(Planungsübersicht!$E174)=1),Planungsübersicht!C174," ")</f>
        <v>B1</v>
      </c>
      <c r="C78" s="110" t="str">
        <f>IF(AND(Planungsübersicht!$E174&gt;1990,TYPE(Planungsübersicht!$E174)=1),Planungsübersicht!D174," ")</f>
        <v>Brotdosen und Trinkflaschen als Standard etablieren, z.B. durch Empfehlungen an die Eltern, eine verpackungsfreie Woche oder eigene Brotboxen</v>
      </c>
      <c r="D78" s="110">
        <f>IF(AND(Planungsübersicht!$E174&gt;1990,TYPE(Planungsübersicht!$E174)=1),Planungsübersicht!E174," ")</f>
        <v>2020</v>
      </c>
      <c r="E78" s="111" t="str">
        <f>IF(AND(Planungsübersicht!$E174&gt;1990,TYPE(Planungsübersicht!$E174)=1),Planungsübersicht!F174," ")</f>
        <v>wird laufend umgesetzt</v>
      </c>
      <c r="F78" s="110" t="str">
        <f>IF(AND(Planungsübersicht!$E174&gt;1990,TYPE(Planungsübersicht!$E174)=1),Planungsübersicht!G174," ")</f>
        <v>Hoffmann</v>
      </c>
      <c r="G78" s="110" t="str">
        <f>IF(AND(Planungsübersicht!$E174&gt;1990,TYPE(Planungsübersicht!$E174)=1),Planungsübersicht!H174," ")</f>
        <v>Schüler</v>
      </c>
      <c r="H78" s="110">
        <f>IF(AND(Planungsübersicht!$E174&gt;1990,TYPE(Planungsübersicht!$E174)=1),MAX(Planungsübersicht!I174:Z174)," ")</f>
        <v>0</v>
      </c>
    </row>
    <row r="79" spans="2:8" hidden="1">
      <c r="B79" s="110" t="str">
        <f>IF(AND(Planungsübersicht!$E103&gt;1990,TYPE(Planungsübersicht!$E103)=1),Planungsübersicht!C103," ")</f>
        <v xml:space="preserve"> </v>
      </c>
      <c r="C79" s="110" t="str">
        <f>IF(AND(Planungsübersicht!$E103&gt;1990,TYPE(Planungsübersicht!$E103)=1),Planungsübersicht!D103," ")</f>
        <v xml:space="preserve"> </v>
      </c>
      <c r="D79" s="110" t="str">
        <f>IF(AND(Planungsübersicht!$E103&gt;1990,TYPE(Planungsübersicht!$E103)=1),Planungsübersicht!E103," ")</f>
        <v xml:space="preserve"> </v>
      </c>
      <c r="E79" s="111" t="str">
        <f>IF(AND(Planungsübersicht!$E103&gt;1990,TYPE(Planungsübersicht!$E103)=1),Planungsübersicht!F103," ")</f>
        <v xml:space="preserve"> </v>
      </c>
      <c r="F79" s="110" t="str">
        <f>IF(AND(Planungsübersicht!$E103&gt;1990,TYPE(Planungsübersicht!$E103)=1),Planungsübersicht!G103," ")</f>
        <v xml:space="preserve"> </v>
      </c>
      <c r="G79" s="110" t="str">
        <f>IF(AND(Planungsübersicht!$E103&gt;1990,TYPE(Planungsübersicht!$E103)=1),Planungsübersicht!H103," ")</f>
        <v xml:space="preserve"> </v>
      </c>
      <c r="H79" s="110" t="str">
        <f>IF(AND(Planungsübersicht!$E103&gt;1990,TYPE(Planungsübersicht!$E103)=1),MAX(Planungsübersicht!I103:Z103)," ")</f>
        <v xml:space="preserve"> </v>
      </c>
    </row>
    <row r="80" spans="2:8" ht="63.75">
      <c r="B80" s="110" t="str">
        <f>IF(AND(Planungsübersicht!$E176&gt;1990,TYPE(Planungsübersicht!$E176)=1),Planungsübersicht!C176," ")</f>
        <v>B2</v>
      </c>
      <c r="C80" s="110" t="str">
        <f>IF(AND(Planungsübersicht!$E176&gt;1990,TYPE(Planungsübersicht!$E176)=1),Planungsübersicht!D176," ")</f>
        <v>Faire und nachhaltige Schulkleidung (GOTS zertifiziert)</v>
      </c>
      <c r="D80" s="110">
        <f>IF(AND(Planungsübersicht!$E176&gt;1990,TYPE(Planungsübersicht!$E176)=1),Planungsübersicht!E176," ")</f>
        <v>2020</v>
      </c>
      <c r="E80" s="111" t="str">
        <f>IF(AND(Planungsübersicht!$E176&gt;1990,TYPE(Planungsübersicht!$E176)=1),Planungsübersicht!F176," ")</f>
        <v>umgesetzt</v>
      </c>
      <c r="F80" s="110" t="str">
        <f>IF(AND(Planungsübersicht!$E176&gt;1990,TYPE(Planungsübersicht!$E176)=1),Planungsübersicht!G176," ")</f>
        <v>Bohne</v>
      </c>
      <c r="G80" s="110" t="str">
        <f>IF(AND(Planungsübersicht!$E176&gt;1990,TYPE(Planungsübersicht!$E176)=1),Planungsübersicht!H176," ")</f>
        <v>Schulverein</v>
      </c>
      <c r="H80" s="110">
        <f>IF(AND(Planungsübersicht!$E176&gt;1990,TYPE(Planungsübersicht!$E176)=1),MAX(Planungsübersicht!I176:Z176)," ")</f>
        <v>0</v>
      </c>
    </row>
    <row r="81" spans="2:8" hidden="1">
      <c r="B81" s="110" t="str">
        <f>IF(AND(Planungsübersicht!$E105&gt;1990,TYPE(Planungsübersicht!$E105)=1),Planungsübersicht!C105," ")</f>
        <v xml:space="preserve"> </v>
      </c>
      <c r="C81" s="110" t="str">
        <f>IF(AND(Planungsübersicht!$E105&gt;1990,TYPE(Planungsübersicht!$E105)=1),Planungsübersicht!D105," ")</f>
        <v xml:space="preserve"> </v>
      </c>
      <c r="D81" s="110" t="str">
        <f>IF(AND(Planungsübersicht!$E105&gt;1990,TYPE(Planungsübersicht!$E105)=1),Planungsübersicht!E105," ")</f>
        <v xml:space="preserve"> </v>
      </c>
      <c r="E81" s="111" t="str">
        <f>IF(AND(Planungsübersicht!$E105&gt;1990,TYPE(Planungsübersicht!$E105)=1),Planungsübersicht!F105," ")</f>
        <v xml:space="preserve"> </v>
      </c>
      <c r="F81" s="110" t="str">
        <f>IF(AND(Planungsübersicht!$E105&gt;1990,TYPE(Planungsübersicht!$E105)=1),Planungsübersicht!G105," ")</f>
        <v xml:space="preserve"> </v>
      </c>
      <c r="G81" s="110" t="str">
        <f>IF(AND(Planungsübersicht!$E105&gt;1990,TYPE(Planungsübersicht!$E105)=1),Planungsübersicht!H105," ")</f>
        <v xml:space="preserve"> </v>
      </c>
      <c r="H81" s="110" t="str">
        <f>IF(AND(Planungsübersicht!$E105&gt;1990,TYPE(Planungsübersicht!$E105)=1),MAX(Planungsübersicht!I105:Z105)," ")</f>
        <v xml:space="preserve"> </v>
      </c>
    </row>
    <row r="82" spans="2:8" ht="51">
      <c r="B82" s="110" t="str">
        <f>IF(AND(Planungsübersicht!$E178&gt;1990,TYPE(Planungsübersicht!$E178)=1),Planungsübersicht!C178," ")</f>
        <v>B3</v>
      </c>
      <c r="C82" s="110" t="str">
        <f>IF(AND(Planungsübersicht!$E178&gt;1990,TYPE(Planungsübersicht!$E178)=1),Planungsübersicht!D178," ")</f>
        <v>Plastikhefter durch Papphefter mit Blauem Engel ersetzt</v>
      </c>
      <c r="D82" s="110">
        <f>IF(AND(Planungsübersicht!$E178&gt;1990,TYPE(Planungsübersicht!$E178)=1),Planungsübersicht!E178," ")</f>
        <v>2020</v>
      </c>
      <c r="E82" s="111" t="str">
        <f>IF(AND(Planungsübersicht!$E178&gt;1990,TYPE(Planungsübersicht!$E178)=1),Planungsübersicht!F178," ")</f>
        <v>umgesetzt</v>
      </c>
      <c r="F82" s="110" t="s">
        <v>166</v>
      </c>
      <c r="G82" s="110" t="str">
        <f>IF(AND(Planungsübersicht!$E178&gt;1990,TYPE(Planungsübersicht!$E178)=1),Planungsübersicht!H178," ")</f>
        <v>Klassenlehrer</v>
      </c>
      <c r="H82" s="110">
        <f>IF(AND(Planungsübersicht!$E178&gt;1990,TYPE(Planungsübersicht!$E178)=1),MAX(Planungsübersicht!I178:Z178)," ")</f>
        <v>0</v>
      </c>
    </row>
    <row r="83" spans="2:8" hidden="1">
      <c r="B83" s="110" t="str">
        <f>IF(AND(Planungsübersicht!$E107&gt;1990,TYPE(Planungsübersicht!$E107)=1),Planungsübersicht!C107," ")</f>
        <v xml:space="preserve"> </v>
      </c>
      <c r="C83" s="110" t="str">
        <f>IF(AND(Planungsübersicht!$E107&gt;1990,TYPE(Planungsübersicht!$E107)=1),Planungsübersicht!D107," ")</f>
        <v xml:space="preserve"> </v>
      </c>
      <c r="D83" s="110" t="str">
        <f>IF(AND(Planungsübersicht!$E107&gt;1990,TYPE(Planungsübersicht!$E107)=1),Planungsübersicht!E107," ")</f>
        <v xml:space="preserve"> </v>
      </c>
      <c r="E83" s="111" t="str">
        <f>IF(AND(Planungsübersicht!$E107&gt;1990,TYPE(Planungsübersicht!$E107)=1),Planungsübersicht!F107," ")</f>
        <v xml:space="preserve"> </v>
      </c>
      <c r="F83" s="110" t="str">
        <f>IF(AND(Planungsübersicht!$E107&gt;1990,TYPE(Planungsübersicht!$E107)=1),Planungsübersicht!G107," ")</f>
        <v xml:space="preserve"> </v>
      </c>
      <c r="G83" s="110" t="str">
        <f>IF(AND(Planungsübersicht!$E107&gt;1990,TYPE(Planungsübersicht!$E107)=1),Planungsübersicht!H107," ")</f>
        <v xml:space="preserve"> </v>
      </c>
      <c r="H83" s="110" t="str">
        <f>IF(AND(Planungsübersicht!$E107&gt;1990,TYPE(Planungsübersicht!$E107)=1),MAX(Planungsübersicht!I107:Z107)," ")</f>
        <v xml:space="preserve"> </v>
      </c>
    </row>
    <row r="84" spans="2:8" ht="76.5" hidden="1">
      <c r="B84" s="110" t="str">
        <f>IF(AND(Planungsübersicht!$E214&gt;1990,TYPE(Planungsübersicht!$E214)=1),Planungsübersicht!C214," ")</f>
        <v>E3</v>
      </c>
      <c r="C84" s="110" t="str">
        <f>IF(AND(Planungsübersicht!$E214&gt;1990,TYPE(Planungsübersicht!$E214)=1),Planungsübersicht!D214," ")</f>
        <v>Schulgarten mit saisonalem Gemüse und Obst und Veredelung der Ernte</v>
      </c>
      <c r="D84" s="110">
        <f>IF(AND(Planungsübersicht!$E214&gt;1990,TYPE(Planungsübersicht!$E214)=1),Planungsübersicht!E214," ")</f>
        <v>2020</v>
      </c>
      <c r="E84" s="111" t="str">
        <f>IF(AND(Planungsübersicht!$E214&gt;1990,TYPE(Planungsübersicht!$E214)=1),Planungsübersicht!F214," ")</f>
        <v>wird laufend umgesetzt</v>
      </c>
      <c r="F84" s="110" t="str">
        <f>IF(AND(Planungsübersicht!$E214&gt;1990,TYPE(Planungsübersicht!$E214)=1),Planungsübersicht!G214," ")</f>
        <v>Lotzin</v>
      </c>
      <c r="G84" s="110" t="str">
        <f>IF(AND(Planungsübersicht!$E214&gt;1990,TYPE(Planungsübersicht!$E214)=1),Planungsübersicht!H214," ")</f>
        <v>Hoffmann</v>
      </c>
      <c r="H84" s="110">
        <f>IF(AND(Planungsübersicht!$E214&gt;1990,TYPE(Planungsübersicht!$E214)=1),MAX(Planungsübersicht!I214:Z214)," ")</f>
        <v>0</v>
      </c>
    </row>
    <row r="85" spans="2:8" hidden="1">
      <c r="B85" s="110" t="str">
        <f>IF(AND(Planungsübersicht!$E109&gt;1990,TYPE(Planungsübersicht!$E109)=1),Planungsübersicht!C109," ")</f>
        <v xml:space="preserve"> </v>
      </c>
      <c r="C85" s="110" t="str">
        <f>IF(AND(Planungsübersicht!$E109&gt;1990,TYPE(Planungsübersicht!$E109)=1),Planungsübersicht!D109," ")</f>
        <v xml:space="preserve"> </v>
      </c>
      <c r="D85" s="110" t="str">
        <f>IF(AND(Planungsübersicht!$E109&gt;1990,TYPE(Planungsübersicht!$E109)=1),Planungsübersicht!E109," ")</f>
        <v xml:space="preserve"> </v>
      </c>
      <c r="E85" s="111" t="str">
        <f>IF(AND(Planungsübersicht!$E109&gt;1990,TYPE(Planungsübersicht!$E109)=1),Planungsübersicht!F109," ")</f>
        <v xml:space="preserve"> </v>
      </c>
      <c r="F85" s="110" t="str">
        <f>IF(AND(Planungsübersicht!$E109&gt;1990,TYPE(Planungsübersicht!$E109)=1),Planungsübersicht!G109," ")</f>
        <v xml:space="preserve"> </v>
      </c>
      <c r="G85" s="110" t="str">
        <f>IF(AND(Planungsübersicht!$E109&gt;1990,TYPE(Planungsübersicht!$E109)=1),Planungsübersicht!H109," ")</f>
        <v xml:space="preserve"> </v>
      </c>
      <c r="H85" s="110" t="str">
        <f>IF(AND(Planungsübersicht!$E109&gt;1990,TYPE(Planungsübersicht!$E109)=1),MAX(Planungsübersicht!I109:Z109)," ")</f>
        <v xml:space="preserve"> </v>
      </c>
    </row>
    <row r="86" spans="2:8" hidden="1">
      <c r="B86" s="110" t="str">
        <f>IF(AND(Planungsübersicht!$E246&gt;1990,TYPE(Planungsübersicht!$E246)=1),Planungsübersicht!C246," ")</f>
        <v>M1</v>
      </c>
      <c r="C86" s="110" t="str">
        <f>IF(AND(Planungsübersicht!$E246&gt;1990,TYPE(Planungsübersicht!$E246)=1),Planungsübersicht!D246," ")</f>
        <v>HVV Rallye</v>
      </c>
      <c r="D86" s="110">
        <f>IF(AND(Planungsübersicht!$E246&gt;1990,TYPE(Planungsübersicht!$E246)=1),Planungsübersicht!E246," ")</f>
        <v>2020</v>
      </c>
      <c r="E86" s="111" t="str">
        <f>IF(AND(Planungsübersicht!$E246&gt;1990,TYPE(Planungsübersicht!$E246)=1),Planungsübersicht!F246," ")</f>
        <v>wird laufend umgesetzt</v>
      </c>
      <c r="F86" s="110" t="str">
        <f>IF(AND(Planungsübersicht!$E246&gt;1990,TYPE(Planungsübersicht!$E246)=1),Planungsübersicht!G246," ")</f>
        <v>Kollegen Jg. 4</v>
      </c>
      <c r="G86" s="110" t="str">
        <f>IF(AND(Planungsübersicht!$E246&gt;1990,TYPE(Planungsübersicht!$E246)=1),Planungsübersicht!H246," ")</f>
        <v>Kollegen Jg. 4</v>
      </c>
      <c r="H86" s="110">
        <f>IF(AND(Planungsübersicht!$E246&gt;1990,TYPE(Planungsübersicht!$E246)=1),MAX(Planungsübersicht!I246:Z246)," ")</f>
        <v>0</v>
      </c>
    </row>
    <row r="87" spans="2:8" hidden="1">
      <c r="B87" s="110" t="str">
        <f>IF(AND(Planungsübersicht!$E111&gt;1990,TYPE(Planungsübersicht!$E111)=1),Planungsübersicht!C111," ")</f>
        <v xml:space="preserve"> </v>
      </c>
      <c r="C87" s="110" t="str">
        <f>IF(AND(Planungsübersicht!$E111&gt;1990,TYPE(Planungsübersicht!$E111)=1),Planungsübersicht!D111," ")</f>
        <v xml:space="preserve"> </v>
      </c>
      <c r="D87" s="110" t="str">
        <f>IF(AND(Planungsübersicht!$E111&gt;1990,TYPE(Planungsübersicht!$E111)=1),Planungsübersicht!E111," ")</f>
        <v xml:space="preserve"> </v>
      </c>
      <c r="E87" s="111" t="str">
        <f>IF(AND(Planungsübersicht!$E111&gt;1990,TYPE(Planungsübersicht!$E111)=1),Planungsübersicht!F111," ")</f>
        <v xml:space="preserve"> </v>
      </c>
      <c r="F87" s="110" t="str">
        <f>IF(AND(Planungsübersicht!$E111&gt;1990,TYPE(Planungsübersicht!$E111)=1),Planungsübersicht!G111," ")</f>
        <v xml:space="preserve"> </v>
      </c>
      <c r="G87" s="110" t="str">
        <f>IF(AND(Planungsübersicht!$E111&gt;1990,TYPE(Planungsübersicht!$E111)=1),Planungsübersicht!H111," ")</f>
        <v xml:space="preserve"> </v>
      </c>
      <c r="H87" s="110" t="str">
        <f>IF(AND(Planungsübersicht!$E111&gt;1990,TYPE(Planungsübersicht!$E111)=1),MAX(Planungsübersicht!I111:Z111)," ")</f>
        <v xml:space="preserve"> </v>
      </c>
    </row>
    <row r="88" spans="2:8" ht="25.5" hidden="1">
      <c r="B88" s="110" t="str">
        <f>IF(AND(Planungsübersicht!$E248&gt;1990,TYPE(Planungsübersicht!$E248)=1),Planungsübersicht!C248," ")</f>
        <v>M2</v>
      </c>
      <c r="C88" s="110" t="str">
        <f>IF(AND(Planungsübersicht!$E248&gt;1990,TYPE(Planungsübersicht!$E248)=1),Planungsübersicht!D248," ")</f>
        <v>Zu-Fuß-zur-Schule-Tage</v>
      </c>
      <c r="D88" s="110">
        <f>IF(AND(Planungsübersicht!$E248&gt;1990,TYPE(Planungsübersicht!$E248)=1),Planungsübersicht!E248," ")</f>
        <v>2020</v>
      </c>
      <c r="E88" s="111" t="str">
        <f>IF(AND(Planungsübersicht!$E248&gt;1990,TYPE(Planungsübersicht!$E248)=1),Planungsübersicht!F248," ")</f>
        <v>wird laufend umgesetzt</v>
      </c>
      <c r="F88" s="110" t="str">
        <f>IF(AND(Planungsübersicht!$E248&gt;1990,TYPE(Planungsübersicht!$E248)=1),Planungsübersicht!G248," ")</f>
        <v>Schulleitung</v>
      </c>
      <c r="G88" s="110" t="str">
        <f>IF(AND(Planungsübersicht!$E248&gt;1990,TYPE(Planungsübersicht!$E248)=1),Planungsübersicht!H248," ")</f>
        <v>Klassenlehrer, Schüler</v>
      </c>
      <c r="H88" s="110">
        <f>IF(AND(Planungsübersicht!$E248&gt;1990,TYPE(Planungsübersicht!$E248)=1),MAX(Planungsübersicht!I248:Z248)," ")</f>
        <v>0</v>
      </c>
    </row>
    <row r="89" spans="2:8" hidden="1">
      <c r="B89" s="110" t="str">
        <f>IF(AND(Planungsübersicht!$E115&gt;1990,TYPE(Planungsübersicht!$E115)=1),Planungsübersicht!C115," ")</f>
        <v xml:space="preserve"> </v>
      </c>
      <c r="C89" s="110" t="str">
        <f>IF(AND(Planungsübersicht!$E115&gt;1990,TYPE(Planungsübersicht!$E115)=1),Planungsübersicht!D115," ")</f>
        <v xml:space="preserve"> </v>
      </c>
      <c r="D89" s="110" t="str">
        <f>IF(AND(Planungsübersicht!$E115&gt;1990,TYPE(Planungsübersicht!$E115)=1),Planungsübersicht!E115," ")</f>
        <v xml:space="preserve"> </v>
      </c>
      <c r="E89" s="111" t="str">
        <f>IF(AND(Planungsübersicht!$E115&gt;1990,TYPE(Planungsübersicht!$E115)=1),Planungsübersicht!F115," ")</f>
        <v xml:space="preserve"> </v>
      </c>
      <c r="F89" s="110" t="str">
        <f>IF(AND(Planungsübersicht!$E115&gt;1990,TYPE(Planungsübersicht!$E115)=1),Planungsübersicht!G115," ")</f>
        <v xml:space="preserve"> </v>
      </c>
      <c r="G89" s="110" t="str">
        <f>IF(AND(Planungsübersicht!$E115&gt;1990,TYPE(Planungsübersicht!$E115)=1),Planungsübersicht!H115," ")</f>
        <v xml:space="preserve"> </v>
      </c>
      <c r="H89" s="110" t="str">
        <f>IF(AND(Planungsübersicht!$E115&gt;1990,TYPE(Planungsübersicht!$E115)=1),MAX(Planungsübersicht!I115:Z115)," ")</f>
        <v xml:space="preserve"> </v>
      </c>
    </row>
    <row r="90" spans="2:8" ht="38.25">
      <c r="B90" s="110" t="str">
        <f>IF(AND(Planungsübersicht!$E250&gt;1990,TYPE(Planungsübersicht!$E250)=1),Planungsübersicht!C250," ")</f>
        <v>M3</v>
      </c>
      <c r="C90" s="110" t="str">
        <f>IF(AND(Planungsübersicht!$E250&gt;1990,TYPE(Planungsübersicht!$E250)=1),Planungsübersicht!D250," ")</f>
        <v>Überdachter Lehrer-Fahrradparkplatz</v>
      </c>
      <c r="D90" s="110">
        <f>IF(AND(Planungsübersicht!$E250&gt;1990,TYPE(Planungsübersicht!$E250)=1),Planungsübersicht!E250," ")</f>
        <v>2020</v>
      </c>
      <c r="E90" s="111" t="str">
        <f>IF(AND(Planungsübersicht!$E250&gt;1990,TYPE(Planungsübersicht!$E250)=1),Planungsübersicht!F250," ")</f>
        <v>umgesetzt</v>
      </c>
      <c r="F90" s="110" t="str">
        <f>IF(AND(Planungsübersicht!$E250&gt;1990,TYPE(Planungsübersicht!$E250)=1),Planungsübersicht!G250," ")</f>
        <v>Schulleitung</v>
      </c>
      <c r="G90" s="110" t="str">
        <f>IF(AND(Planungsübersicht!$E250&gt;1990,TYPE(Planungsübersicht!$E250)=1),Planungsübersicht!H250," ")</f>
        <v>Elternrat</v>
      </c>
      <c r="H90" s="110">
        <f>IF(AND(Planungsübersicht!$E250&gt;1990,TYPE(Planungsübersicht!$E250)=1),MAX(Planungsübersicht!I250:Z250)," ")</f>
        <v>0</v>
      </c>
    </row>
    <row r="91" spans="2:8" hidden="1">
      <c r="B91" s="110" t="str">
        <f>IF(AND(Planungsübersicht!$E117&gt;1990,TYPE(Planungsübersicht!$E117)=1),Planungsübersicht!C117," ")</f>
        <v xml:space="preserve"> </v>
      </c>
      <c r="C91" s="110" t="str">
        <f>IF(AND(Planungsübersicht!$E117&gt;1990,TYPE(Planungsübersicht!$E117)=1),Planungsübersicht!D117," ")</f>
        <v xml:space="preserve"> </v>
      </c>
      <c r="D91" s="110" t="str">
        <f>IF(AND(Planungsübersicht!$E117&gt;1990,TYPE(Planungsübersicht!$E117)=1),Planungsübersicht!E117," ")</f>
        <v xml:space="preserve"> </v>
      </c>
      <c r="E91" s="111" t="str">
        <f>IF(AND(Planungsübersicht!$E117&gt;1990,TYPE(Planungsübersicht!$E117)=1),Planungsübersicht!F117," ")</f>
        <v xml:space="preserve"> </v>
      </c>
      <c r="F91" s="110" t="str">
        <f>IF(AND(Planungsübersicht!$E117&gt;1990,TYPE(Planungsübersicht!$E117)=1),Planungsübersicht!G117," ")</f>
        <v xml:space="preserve"> </v>
      </c>
      <c r="G91" s="110" t="str">
        <f>IF(AND(Planungsübersicht!$E117&gt;1990,TYPE(Planungsübersicht!$E117)=1),Planungsübersicht!H117," ")</f>
        <v xml:space="preserve"> </v>
      </c>
      <c r="H91" s="110" t="str">
        <f>IF(AND(Planungsübersicht!$E117&gt;1990,TYPE(Planungsübersicht!$E117)=1),MAX(Planungsübersicht!I117:Z117)," ")</f>
        <v xml:space="preserve"> </v>
      </c>
    </row>
    <row r="92" spans="2:8" ht="63.75" hidden="1">
      <c r="B92" s="110" t="str">
        <f>IF(AND(Planungsübersicht!$E252&gt;1990,TYPE(Planungsübersicht!$E252)=1),Planungsübersicht!C252," ")</f>
        <v>M4</v>
      </c>
      <c r="C92" s="110" t="str">
        <f>IF(AND(Planungsübersicht!$E252&gt;1990,TYPE(Planungsübersicht!$E252)=1),Planungsübersicht!D252," ")</f>
        <v>Fahrrad-Tag mit Fahrrad-Markt und Sicherheitatraining</v>
      </c>
      <c r="D92" s="110">
        <f>IF(AND(Planungsübersicht!$E252&gt;1990,TYPE(Planungsübersicht!$E252)=1),Planungsübersicht!E252," ")</f>
        <v>2020</v>
      </c>
      <c r="E92" s="111" t="str">
        <f>IF(AND(Planungsübersicht!$E252&gt;1990,TYPE(Planungsübersicht!$E252)=1),Planungsübersicht!F252," ")</f>
        <v>wird laufend umgesetzt</v>
      </c>
      <c r="F92" s="110" t="str">
        <f>IF(AND(Planungsübersicht!$E252&gt;1990,TYPE(Planungsübersicht!$E252)=1),Planungsübersicht!G252," ")</f>
        <v>Verkehrs- AG / Verkehrspolizei</v>
      </c>
      <c r="G92" s="110" t="str">
        <f>IF(AND(Planungsübersicht!$E252&gt;1990,TYPE(Planungsübersicht!$E252)=1),Planungsübersicht!H252," ")</f>
        <v>Elternrat, Eltern</v>
      </c>
      <c r="H92" s="110">
        <f>IF(AND(Planungsübersicht!$E252&gt;1990,TYPE(Planungsübersicht!$E252)=1),MAX(Planungsübersicht!I252:Z252)," ")</f>
        <v>0</v>
      </c>
    </row>
    <row r="93" spans="2:8" hidden="1">
      <c r="B93" s="110" t="str">
        <f>IF(AND(Planungsübersicht!$E119&gt;1990,TYPE(Planungsübersicht!$E119)=1),Planungsübersicht!C119," ")</f>
        <v xml:space="preserve"> </v>
      </c>
      <c r="C93" s="110" t="str">
        <f>IF(AND(Planungsübersicht!$E119&gt;1990,TYPE(Planungsübersicht!$E119)=1),Planungsübersicht!D119," ")</f>
        <v xml:space="preserve"> </v>
      </c>
      <c r="D93" s="110" t="str">
        <f>IF(AND(Planungsübersicht!$E119&gt;1990,TYPE(Planungsübersicht!$E119)=1),Planungsübersicht!E119," ")</f>
        <v xml:space="preserve"> </v>
      </c>
      <c r="E93" s="111" t="str">
        <f>IF(AND(Planungsübersicht!$E119&gt;1990,TYPE(Planungsübersicht!$E119)=1),Planungsübersicht!F119," ")</f>
        <v xml:space="preserve"> </v>
      </c>
      <c r="F93" s="110" t="str">
        <f>IF(AND(Planungsübersicht!$E119&gt;1990,TYPE(Planungsübersicht!$E119)=1),Planungsübersicht!G119," ")</f>
        <v xml:space="preserve"> </v>
      </c>
      <c r="G93" s="110" t="str">
        <f>IF(AND(Planungsübersicht!$E119&gt;1990,TYPE(Planungsübersicht!$E119)=1),Planungsübersicht!H119," ")</f>
        <v xml:space="preserve"> </v>
      </c>
      <c r="H93" s="110" t="str">
        <f>IF(AND(Planungsübersicht!$E119&gt;1990,TYPE(Planungsübersicht!$E119)=1),MAX(Planungsübersicht!I119:Z119)," ")</f>
        <v xml:space="preserve"> </v>
      </c>
    </row>
    <row r="94" spans="2:8" ht="38.25" hidden="1">
      <c r="B94" s="110" t="str">
        <f>IF(AND(Planungsübersicht!$E254&gt;1990,TYPE(Planungsübersicht!$E254)=1),Planungsübersicht!C254," ")</f>
        <v>M5</v>
      </c>
      <c r="C94" s="110" t="str">
        <f>IF(AND(Planungsübersicht!$E254&gt;1990,TYPE(Planungsübersicht!$E254)=1),Planungsübersicht!D254," ")</f>
        <v>Verkehrserziehung und Fahrrad-Führerschein</v>
      </c>
      <c r="D94" s="110">
        <f>IF(AND(Planungsübersicht!$E254&gt;1990,TYPE(Planungsübersicht!$E254)=1),Planungsübersicht!E254," ")</f>
        <v>2020</v>
      </c>
      <c r="E94" s="111" t="str">
        <f>IF(AND(Planungsübersicht!$E254&gt;1990,TYPE(Planungsübersicht!$E254)=1),Planungsübersicht!F254," ")</f>
        <v>wird laufend umgesetzt</v>
      </c>
      <c r="F94" s="110" t="str">
        <f>IF(AND(Planungsübersicht!$E254&gt;1990,TYPE(Planungsübersicht!$E254)=1),Planungsübersicht!G254," ")</f>
        <v>Verkehrs AG / Verkehrspolizei</v>
      </c>
      <c r="G94" s="110">
        <f>IF(AND(Planungsübersicht!$E254&gt;1990,TYPE(Planungsübersicht!$E254)=1),Planungsübersicht!H254," ")</f>
        <v>0</v>
      </c>
      <c r="H94" s="110">
        <f>IF(AND(Planungsübersicht!$E254&gt;1990,TYPE(Planungsübersicht!$E254)=1),MAX(Planungsübersicht!I254:Z254)," ")</f>
        <v>0</v>
      </c>
    </row>
    <row r="95" spans="2:8" hidden="1">
      <c r="B95" s="110" t="str">
        <f>IF(AND(Planungsübersicht!$E121&gt;1990,TYPE(Planungsübersicht!$E121)=1),Planungsübersicht!C121," ")</f>
        <v xml:space="preserve"> </v>
      </c>
      <c r="C95" s="110" t="str">
        <f>IF(AND(Planungsübersicht!$E121&gt;1990,TYPE(Planungsübersicht!$E121)=1),Planungsübersicht!D121," ")</f>
        <v xml:space="preserve"> </v>
      </c>
      <c r="D95" s="110" t="str">
        <f>IF(AND(Planungsübersicht!$E121&gt;1990,TYPE(Planungsübersicht!$E121)=1),Planungsübersicht!E121," ")</f>
        <v xml:space="preserve"> </v>
      </c>
      <c r="E95" s="111" t="str">
        <f>IF(AND(Planungsübersicht!$E121&gt;1990,TYPE(Planungsübersicht!$E121)=1),Planungsübersicht!F121," ")</f>
        <v xml:space="preserve"> </v>
      </c>
      <c r="F95" s="110" t="str">
        <f>IF(AND(Planungsübersicht!$E121&gt;1990,TYPE(Planungsübersicht!$E121)=1),Planungsübersicht!G121," ")</f>
        <v xml:space="preserve"> </v>
      </c>
      <c r="G95" s="110" t="str">
        <f>IF(AND(Planungsübersicht!$E121&gt;1990,TYPE(Planungsübersicht!$E121)=1),Planungsübersicht!H121," ")</f>
        <v xml:space="preserve"> </v>
      </c>
      <c r="H95" s="110" t="str">
        <f>IF(AND(Planungsübersicht!$E121&gt;1990,TYPE(Planungsübersicht!$E121)=1),MAX(Planungsübersicht!I121:Z121)," ")</f>
        <v xml:space="preserve"> </v>
      </c>
    </row>
    <row r="96" spans="2:8" hidden="1">
      <c r="B96" s="110" t="str">
        <f>IF(AND(Planungsübersicht!$E122&gt;1990,TYPE(Planungsübersicht!$E122)=1),Planungsübersicht!C122," ")</f>
        <v xml:space="preserve"> </v>
      </c>
      <c r="C96" s="110" t="str">
        <f>IF(AND(Planungsübersicht!$E122&gt;1990,TYPE(Planungsübersicht!$E122)=1),Planungsübersicht!D122," ")</f>
        <v xml:space="preserve"> </v>
      </c>
      <c r="D96" s="110" t="str">
        <f>IF(AND(Planungsübersicht!$E122&gt;1990,TYPE(Planungsübersicht!$E122)=1),Planungsübersicht!E122," ")</f>
        <v xml:space="preserve"> </v>
      </c>
      <c r="E96" s="111" t="str">
        <f>IF(AND(Planungsübersicht!$E122&gt;1990,TYPE(Planungsübersicht!$E122)=1),Planungsübersicht!F122," ")</f>
        <v xml:space="preserve"> </v>
      </c>
      <c r="F96" s="110" t="str">
        <f>IF(AND(Planungsübersicht!$E122&gt;1990,TYPE(Planungsübersicht!$E122)=1),Planungsübersicht!G122," ")</f>
        <v xml:space="preserve"> </v>
      </c>
      <c r="G96" s="110" t="str">
        <f>IF(AND(Planungsübersicht!$E122&gt;1990,TYPE(Planungsübersicht!$E122)=1),Planungsübersicht!H122," ")</f>
        <v xml:space="preserve"> </v>
      </c>
      <c r="H96" s="110" t="str">
        <f>IF(AND(Planungsübersicht!$E122&gt;1990,TYPE(Planungsübersicht!$E122)=1),MAX(Planungsübersicht!I122:Z122)," ")</f>
        <v xml:space="preserve"> </v>
      </c>
    </row>
    <row r="97" spans="2:8" hidden="1">
      <c r="B97" s="110" t="str">
        <f>IF(AND(Planungsübersicht!$E123&gt;1990,TYPE(Planungsübersicht!$E123)=1),Planungsübersicht!C123," ")</f>
        <v xml:space="preserve"> </v>
      </c>
      <c r="C97" s="110" t="str">
        <f>IF(AND(Planungsübersicht!$E123&gt;1990,TYPE(Planungsübersicht!$E123)=1),Planungsübersicht!D123," ")</f>
        <v xml:space="preserve"> </v>
      </c>
      <c r="D97" s="110" t="str">
        <f>IF(AND(Planungsübersicht!$E123&gt;1990,TYPE(Planungsübersicht!$E123)=1),Planungsübersicht!E123," ")</f>
        <v xml:space="preserve"> </v>
      </c>
      <c r="E97" s="111" t="str">
        <f>IF(AND(Planungsübersicht!$E123&gt;1990,TYPE(Planungsübersicht!$E123)=1),Planungsübersicht!F123," ")</f>
        <v xml:space="preserve"> </v>
      </c>
      <c r="F97" s="110" t="str">
        <f>IF(AND(Planungsübersicht!$E123&gt;1990,TYPE(Planungsübersicht!$E123)=1),Planungsübersicht!G123," ")</f>
        <v xml:space="preserve"> </v>
      </c>
      <c r="G97" s="110" t="str">
        <f>IF(AND(Planungsübersicht!$E123&gt;1990,TYPE(Planungsübersicht!$E123)=1),Planungsübersicht!H123," ")</f>
        <v xml:space="preserve"> </v>
      </c>
      <c r="H97" s="110" t="str">
        <f>IF(AND(Planungsübersicht!$E123&gt;1990,TYPE(Planungsübersicht!$E123)=1),MAX(Planungsübersicht!I123:Z123)," ")</f>
        <v xml:space="preserve"> </v>
      </c>
    </row>
    <row r="98" spans="2:8" hidden="1">
      <c r="B98" s="110" t="str">
        <f>IF(AND(Planungsübersicht!$E124&gt;1990,TYPE(Planungsübersicht!$E124)=1),Planungsübersicht!C124," ")</f>
        <v xml:space="preserve"> </v>
      </c>
      <c r="C98" s="110" t="str">
        <f>IF(AND(Planungsübersicht!$E124&gt;1990,TYPE(Planungsübersicht!$E124)=1),Planungsübersicht!D124," ")</f>
        <v xml:space="preserve"> </v>
      </c>
      <c r="D98" s="110" t="str">
        <f>IF(AND(Planungsübersicht!$E124&gt;1990,TYPE(Planungsübersicht!$E124)=1),Planungsübersicht!E124," ")</f>
        <v xml:space="preserve"> </v>
      </c>
      <c r="E98" s="111" t="str">
        <f>IF(AND(Planungsübersicht!$E124&gt;1990,TYPE(Planungsübersicht!$E124)=1),Planungsübersicht!F124," ")</f>
        <v xml:space="preserve"> </v>
      </c>
      <c r="F98" s="110" t="str">
        <f>IF(AND(Planungsübersicht!$E124&gt;1990,TYPE(Planungsübersicht!$E124)=1),Planungsübersicht!G124," ")</f>
        <v xml:space="preserve"> </v>
      </c>
      <c r="G98" s="110" t="str">
        <f>IF(AND(Planungsübersicht!$E124&gt;1990,TYPE(Planungsübersicht!$E124)=1),Planungsübersicht!H124," ")</f>
        <v xml:space="preserve"> </v>
      </c>
      <c r="H98" s="110" t="str">
        <f>IF(AND(Planungsübersicht!$E124&gt;1990,TYPE(Planungsübersicht!$E124)=1),MAX(Planungsübersicht!I124:Z124)," ")</f>
        <v xml:space="preserve"> </v>
      </c>
    </row>
    <row r="99" spans="2:8" hidden="1">
      <c r="B99" s="110" t="str">
        <f>IF(AND(Planungsübersicht!$E125&gt;1990,TYPE(Planungsübersicht!$E125)=1),Planungsübersicht!C125," ")</f>
        <v xml:space="preserve"> </v>
      </c>
      <c r="C99" s="110" t="str">
        <f>IF(AND(Planungsübersicht!$E125&gt;1990,TYPE(Planungsübersicht!$E125)=1),Planungsübersicht!D125," ")</f>
        <v xml:space="preserve"> </v>
      </c>
      <c r="D99" s="110" t="str">
        <f>IF(AND(Planungsübersicht!$E125&gt;1990,TYPE(Planungsübersicht!$E125)=1),Planungsübersicht!E125," ")</f>
        <v xml:space="preserve"> </v>
      </c>
      <c r="E99" s="111" t="str">
        <f>IF(AND(Planungsübersicht!$E125&gt;1990,TYPE(Planungsübersicht!$E125)=1),Planungsübersicht!F125," ")</f>
        <v xml:space="preserve"> </v>
      </c>
      <c r="F99" s="110" t="str">
        <f>IF(AND(Planungsübersicht!$E125&gt;1990,TYPE(Planungsübersicht!$E125)=1),Planungsübersicht!G125," ")</f>
        <v xml:space="preserve"> </v>
      </c>
      <c r="G99" s="110" t="str">
        <f>IF(AND(Planungsübersicht!$E125&gt;1990,TYPE(Planungsübersicht!$E125)=1),Planungsübersicht!H125," ")</f>
        <v xml:space="preserve"> </v>
      </c>
      <c r="H99" s="110" t="str">
        <f>IF(AND(Planungsübersicht!$E125&gt;1990,TYPE(Planungsübersicht!$E125)=1),MAX(Planungsübersicht!I125:Z125)," ")</f>
        <v xml:space="preserve"> </v>
      </c>
    </row>
    <row r="100" spans="2:8" hidden="1">
      <c r="B100" s="110" t="str">
        <f>IF(AND(Planungsübersicht!$E126&gt;1990,TYPE(Planungsübersicht!$E126)=1),Planungsübersicht!C126," ")</f>
        <v xml:space="preserve"> </v>
      </c>
      <c r="C100" s="110" t="str">
        <f>IF(AND(Planungsübersicht!$E126&gt;1990,TYPE(Planungsübersicht!$E126)=1),Planungsübersicht!D126," ")</f>
        <v xml:space="preserve"> </v>
      </c>
      <c r="D100" s="110" t="str">
        <f>IF(AND(Planungsübersicht!$E126&gt;1990,TYPE(Planungsübersicht!$E126)=1),Planungsübersicht!E126," ")</f>
        <v xml:space="preserve"> </v>
      </c>
      <c r="E100" s="111" t="str">
        <f>IF(AND(Planungsübersicht!$E126&gt;1990,TYPE(Planungsübersicht!$E126)=1),Planungsübersicht!F126," ")</f>
        <v xml:space="preserve"> </v>
      </c>
      <c r="F100" s="110" t="str">
        <f>IF(AND(Planungsübersicht!$E126&gt;1990,TYPE(Planungsübersicht!$E126)=1),Planungsübersicht!G126," ")</f>
        <v xml:space="preserve"> </v>
      </c>
      <c r="G100" s="110" t="str">
        <f>IF(AND(Planungsübersicht!$E126&gt;1990,TYPE(Planungsübersicht!$E126)=1),Planungsübersicht!H126," ")</f>
        <v xml:space="preserve"> </v>
      </c>
      <c r="H100" s="110" t="str">
        <f>IF(AND(Planungsübersicht!$E126&gt;1990,TYPE(Planungsübersicht!$E126)=1),MAX(Planungsübersicht!I126:Z126)," ")</f>
        <v xml:space="preserve"> </v>
      </c>
    </row>
    <row r="101" spans="2:8" hidden="1">
      <c r="B101" s="110" t="str">
        <f>IF(AND(Planungsübersicht!$E127&gt;1990,TYPE(Planungsübersicht!$E127)=1),Planungsübersicht!C127," ")</f>
        <v xml:space="preserve"> </v>
      </c>
      <c r="C101" s="110" t="str">
        <f>IF(AND(Planungsübersicht!$E127&gt;1990,TYPE(Planungsübersicht!$E127)=1),Planungsübersicht!D127," ")</f>
        <v xml:space="preserve"> </v>
      </c>
      <c r="D101" s="110" t="str">
        <f>IF(AND(Planungsübersicht!$E127&gt;1990,TYPE(Planungsübersicht!$E127)=1),Planungsübersicht!E127," ")</f>
        <v xml:space="preserve"> </v>
      </c>
      <c r="E101" s="111" t="str">
        <f>IF(AND(Planungsübersicht!$E127&gt;1990,TYPE(Planungsübersicht!$E127)=1),Planungsübersicht!F127," ")</f>
        <v xml:space="preserve"> </v>
      </c>
      <c r="F101" s="110" t="str">
        <f>IF(AND(Planungsübersicht!$E127&gt;1990,TYPE(Planungsübersicht!$E127)=1),Planungsübersicht!G127," ")</f>
        <v xml:space="preserve"> </v>
      </c>
      <c r="G101" s="110" t="str">
        <f>IF(AND(Planungsübersicht!$E127&gt;1990,TYPE(Planungsübersicht!$E127)=1),Planungsübersicht!H127," ")</f>
        <v xml:space="preserve"> </v>
      </c>
      <c r="H101" s="110" t="str">
        <f>IF(AND(Planungsübersicht!$E127&gt;1990,TYPE(Planungsübersicht!$E127)=1),MAX(Planungsübersicht!I127:Z127)," ")</f>
        <v xml:space="preserve"> </v>
      </c>
    </row>
    <row r="102" spans="2:8" hidden="1">
      <c r="B102" s="110" t="str">
        <f>IF(AND(Planungsübersicht!$E128&gt;1990,TYPE(Planungsübersicht!$E128)=1),Planungsübersicht!C128," ")</f>
        <v xml:space="preserve"> </v>
      </c>
      <c r="C102" s="110" t="str">
        <f>IF(AND(Planungsübersicht!$E128&gt;1990,TYPE(Planungsübersicht!$E128)=1),Planungsübersicht!D128," ")</f>
        <v xml:space="preserve"> </v>
      </c>
      <c r="D102" s="110" t="str">
        <f>IF(AND(Planungsübersicht!$E128&gt;1990,TYPE(Planungsübersicht!$E128)=1),Planungsübersicht!E128," ")</f>
        <v xml:space="preserve"> </v>
      </c>
      <c r="E102" s="111" t="str">
        <f>IF(AND(Planungsübersicht!$E128&gt;1990,TYPE(Planungsübersicht!$E128)=1),Planungsübersicht!F128," ")</f>
        <v xml:space="preserve"> </v>
      </c>
      <c r="F102" s="110" t="str">
        <f>IF(AND(Planungsübersicht!$E128&gt;1990,TYPE(Planungsübersicht!$E128)=1),Planungsübersicht!G128," ")</f>
        <v xml:space="preserve"> </v>
      </c>
      <c r="G102" s="110" t="str">
        <f>IF(AND(Planungsübersicht!$E128&gt;1990,TYPE(Planungsübersicht!$E128)=1),Planungsübersicht!H128," ")</f>
        <v xml:space="preserve"> </v>
      </c>
      <c r="H102" s="110" t="str">
        <f>IF(AND(Planungsübersicht!$E128&gt;1990,TYPE(Planungsübersicht!$E128)=1),MAX(Planungsübersicht!I128:Z128)," ")</f>
        <v xml:space="preserve"> </v>
      </c>
    </row>
    <row r="103" spans="2:8" hidden="1">
      <c r="B103" s="110" t="str">
        <f>IF(AND(Planungsübersicht!$E129&gt;1990,TYPE(Planungsübersicht!$E129)=1),Planungsübersicht!C129," ")</f>
        <v xml:space="preserve"> </v>
      </c>
      <c r="C103" s="110" t="str">
        <f>IF(AND(Planungsübersicht!$E129&gt;1990,TYPE(Planungsübersicht!$E129)=1),Planungsübersicht!D129," ")</f>
        <v xml:space="preserve"> </v>
      </c>
      <c r="D103" s="110" t="str">
        <f>IF(AND(Planungsübersicht!$E129&gt;1990,TYPE(Planungsübersicht!$E129)=1),Planungsübersicht!E129," ")</f>
        <v xml:space="preserve"> </v>
      </c>
      <c r="E103" s="111" t="str">
        <f>IF(AND(Planungsübersicht!$E129&gt;1990,TYPE(Planungsübersicht!$E129)=1),Planungsübersicht!F129," ")</f>
        <v xml:space="preserve"> </v>
      </c>
      <c r="F103" s="110" t="str">
        <f>IF(AND(Planungsübersicht!$E129&gt;1990,TYPE(Planungsübersicht!$E129)=1),Planungsübersicht!G129," ")</f>
        <v xml:space="preserve"> </v>
      </c>
      <c r="G103" s="110" t="str">
        <f>IF(AND(Planungsübersicht!$E129&gt;1990,TYPE(Planungsübersicht!$E129)=1),Planungsübersicht!H129," ")</f>
        <v xml:space="preserve"> </v>
      </c>
      <c r="H103" s="110" t="str">
        <f>IF(AND(Planungsübersicht!$E129&gt;1990,TYPE(Planungsübersicht!$E129)=1),MAX(Planungsübersicht!I129:Z129)," ")</f>
        <v xml:space="preserve"> </v>
      </c>
    </row>
    <row r="104" spans="2:8" hidden="1">
      <c r="B104" s="110" t="str">
        <f>IF(AND(Planungsübersicht!$E130&gt;1990,TYPE(Planungsübersicht!$E130)=1),Planungsübersicht!C130," ")</f>
        <v xml:space="preserve"> </v>
      </c>
      <c r="C104" s="110" t="str">
        <f>IF(AND(Planungsübersicht!$E130&gt;1990,TYPE(Planungsübersicht!$E130)=1),Planungsübersicht!D130," ")</f>
        <v xml:space="preserve"> </v>
      </c>
      <c r="D104" s="110" t="str">
        <f>IF(AND(Planungsübersicht!$E130&gt;1990,TYPE(Planungsübersicht!$E130)=1),Planungsübersicht!E130," ")</f>
        <v xml:space="preserve"> </v>
      </c>
      <c r="E104" s="111" t="str">
        <f>IF(AND(Planungsübersicht!$E130&gt;1990,TYPE(Planungsübersicht!$E130)=1),Planungsübersicht!F130," ")</f>
        <v xml:space="preserve"> </v>
      </c>
      <c r="F104" s="110" t="str">
        <f>IF(AND(Planungsübersicht!$E130&gt;1990,TYPE(Planungsübersicht!$E130)=1),Planungsübersicht!G130," ")</f>
        <v xml:space="preserve"> </v>
      </c>
      <c r="G104" s="110" t="str">
        <f>IF(AND(Planungsübersicht!$E130&gt;1990,TYPE(Planungsübersicht!$E130)=1),Planungsübersicht!H130," ")</f>
        <v xml:space="preserve"> </v>
      </c>
      <c r="H104" s="110" t="str">
        <f>IF(AND(Planungsübersicht!$E130&gt;1990,TYPE(Planungsübersicht!$E130)=1),MAX(Planungsübersicht!I130:Z130)," ")</f>
        <v xml:space="preserve"> </v>
      </c>
    </row>
    <row r="105" spans="2:8" hidden="1">
      <c r="B105" s="110" t="str">
        <f>IF(AND(Planungsübersicht!$E131&gt;1990,TYPE(Planungsübersicht!$E131)=1),Planungsübersicht!C131," ")</f>
        <v xml:space="preserve"> </v>
      </c>
      <c r="C105" s="110" t="str">
        <f>IF(AND(Planungsübersicht!$E131&gt;1990,TYPE(Planungsübersicht!$E131)=1),Planungsübersicht!D131," ")</f>
        <v xml:space="preserve"> </v>
      </c>
      <c r="D105" s="110" t="str">
        <f>IF(AND(Planungsübersicht!$E131&gt;1990,TYPE(Planungsübersicht!$E131)=1),Planungsübersicht!E131," ")</f>
        <v xml:space="preserve"> </v>
      </c>
      <c r="E105" s="111" t="str">
        <f>IF(AND(Planungsübersicht!$E131&gt;1990,TYPE(Planungsübersicht!$E131)=1),Planungsübersicht!F131," ")</f>
        <v xml:space="preserve"> </v>
      </c>
      <c r="F105" s="110" t="str">
        <f>IF(AND(Planungsübersicht!$E131&gt;1990,TYPE(Planungsübersicht!$E131)=1),Planungsübersicht!G131," ")</f>
        <v xml:space="preserve"> </v>
      </c>
      <c r="G105" s="110" t="str">
        <f>IF(AND(Planungsübersicht!$E131&gt;1990,TYPE(Planungsübersicht!$E131)=1),Planungsübersicht!H131," ")</f>
        <v xml:space="preserve"> </v>
      </c>
      <c r="H105" s="110" t="str">
        <f>IF(AND(Planungsübersicht!$E131&gt;1990,TYPE(Planungsübersicht!$E131)=1),MAX(Planungsübersicht!I131:Z131)," ")</f>
        <v xml:space="preserve"> </v>
      </c>
    </row>
    <row r="106" spans="2:8" hidden="1">
      <c r="B106" s="110" t="str">
        <f>IF(AND(Planungsübersicht!$E132&gt;1990,TYPE(Planungsübersicht!$E132)=1),Planungsübersicht!C132," ")</f>
        <v xml:space="preserve"> </v>
      </c>
      <c r="C106" s="110" t="str">
        <f>IF(AND(Planungsübersicht!$E132&gt;1990,TYPE(Planungsübersicht!$E132)=1),Planungsübersicht!D132," ")</f>
        <v xml:space="preserve"> </v>
      </c>
      <c r="D106" s="110" t="str">
        <f>IF(AND(Planungsübersicht!$E132&gt;1990,TYPE(Planungsübersicht!$E132)=1),Planungsübersicht!E132," ")</f>
        <v xml:space="preserve"> </v>
      </c>
      <c r="E106" s="111" t="str">
        <f>IF(AND(Planungsübersicht!$E132&gt;1990,TYPE(Planungsübersicht!$E132)=1),Planungsübersicht!F132," ")</f>
        <v xml:space="preserve"> </v>
      </c>
      <c r="F106" s="110" t="str">
        <f>IF(AND(Planungsübersicht!$E132&gt;1990,TYPE(Planungsübersicht!$E132)=1),Planungsübersicht!G132," ")</f>
        <v xml:space="preserve"> </v>
      </c>
      <c r="G106" s="110" t="str">
        <f>IF(AND(Planungsübersicht!$E132&gt;1990,TYPE(Planungsübersicht!$E132)=1),Planungsübersicht!H132," ")</f>
        <v xml:space="preserve"> </v>
      </c>
      <c r="H106" s="110" t="str">
        <f>IF(AND(Planungsübersicht!$E132&gt;1990,TYPE(Planungsübersicht!$E132)=1),MAX(Planungsübersicht!I132:Z132)," ")</f>
        <v xml:space="preserve"> </v>
      </c>
    </row>
    <row r="107" spans="2:8" hidden="1">
      <c r="B107" s="110" t="str">
        <f>IF(AND(Planungsübersicht!$E133&gt;1990,TYPE(Planungsübersicht!$E133)=1),Planungsübersicht!C133," ")</f>
        <v xml:space="preserve"> </v>
      </c>
      <c r="C107" s="110" t="str">
        <f>IF(AND(Planungsübersicht!$E133&gt;1990,TYPE(Planungsübersicht!$E133)=1),Planungsübersicht!D133," ")</f>
        <v xml:space="preserve"> </v>
      </c>
      <c r="D107" s="110" t="str">
        <f>IF(AND(Planungsübersicht!$E133&gt;1990,TYPE(Planungsübersicht!$E133)=1),Planungsübersicht!E133," ")</f>
        <v xml:space="preserve"> </v>
      </c>
      <c r="E107" s="111" t="str">
        <f>IF(AND(Planungsübersicht!$E133&gt;1990,TYPE(Planungsübersicht!$E133)=1),Planungsübersicht!F133," ")</f>
        <v xml:space="preserve"> </v>
      </c>
      <c r="F107" s="110" t="str">
        <f>IF(AND(Planungsübersicht!$E133&gt;1990,TYPE(Planungsübersicht!$E133)=1),Planungsübersicht!G133," ")</f>
        <v xml:space="preserve"> </v>
      </c>
      <c r="G107" s="110" t="str">
        <f>IF(AND(Planungsübersicht!$E133&gt;1990,TYPE(Planungsübersicht!$E133)=1),Planungsübersicht!H133," ")</f>
        <v xml:space="preserve"> </v>
      </c>
      <c r="H107" s="110" t="str">
        <f>IF(AND(Planungsübersicht!$E133&gt;1990,TYPE(Planungsübersicht!$E133)=1),MAX(Planungsübersicht!I133:Z133)," ")</f>
        <v xml:space="preserve"> </v>
      </c>
    </row>
    <row r="108" spans="2:8" hidden="1">
      <c r="B108" s="110" t="str">
        <f>IF(AND(Planungsübersicht!$E134&gt;1990,TYPE(Planungsübersicht!$E134)=1),Planungsübersicht!C134," ")</f>
        <v xml:space="preserve"> </v>
      </c>
      <c r="C108" s="110" t="str">
        <f>IF(AND(Planungsübersicht!$E134&gt;1990,TYPE(Planungsübersicht!$E134)=1),Planungsübersicht!D134," ")</f>
        <v xml:space="preserve"> </v>
      </c>
      <c r="D108" s="110" t="str">
        <f>IF(AND(Planungsübersicht!$E134&gt;1990,TYPE(Planungsübersicht!$E134)=1),Planungsübersicht!E134," ")</f>
        <v xml:space="preserve"> </v>
      </c>
      <c r="E108" s="111" t="str">
        <f>IF(AND(Planungsübersicht!$E134&gt;1990,TYPE(Planungsübersicht!$E134)=1),Planungsübersicht!F134," ")</f>
        <v xml:space="preserve"> </v>
      </c>
      <c r="F108" s="110" t="str">
        <f>IF(AND(Planungsübersicht!$E134&gt;1990,TYPE(Planungsübersicht!$E134)=1),Planungsübersicht!G134," ")</f>
        <v xml:space="preserve"> </v>
      </c>
      <c r="G108" s="110" t="str">
        <f>IF(AND(Planungsübersicht!$E134&gt;1990,TYPE(Planungsübersicht!$E134)=1),Planungsübersicht!H134," ")</f>
        <v xml:space="preserve"> </v>
      </c>
      <c r="H108" s="110" t="str">
        <f>IF(AND(Planungsübersicht!$E134&gt;1990,TYPE(Planungsübersicht!$E134)=1),MAX(Planungsübersicht!I134:Z134)," ")</f>
        <v xml:space="preserve"> </v>
      </c>
    </row>
    <row r="109" spans="2:8" hidden="1">
      <c r="B109" s="110" t="str">
        <f>IF(AND(Planungsübersicht!$E135&gt;1990,TYPE(Planungsübersicht!$E135)=1),Planungsübersicht!C135," ")</f>
        <v xml:space="preserve"> </v>
      </c>
      <c r="C109" s="110" t="str">
        <f>IF(AND(Planungsübersicht!$E135&gt;1990,TYPE(Planungsübersicht!$E135)=1),Planungsübersicht!D135," ")</f>
        <v xml:space="preserve"> </v>
      </c>
      <c r="D109" s="110" t="str">
        <f>IF(AND(Planungsübersicht!$E135&gt;1990,TYPE(Planungsübersicht!$E135)=1),Planungsübersicht!E135," ")</f>
        <v xml:space="preserve"> </v>
      </c>
      <c r="E109" s="111" t="str">
        <f>IF(AND(Planungsübersicht!$E135&gt;1990,TYPE(Planungsübersicht!$E135)=1),Planungsübersicht!F135," ")</f>
        <v xml:space="preserve"> </v>
      </c>
      <c r="F109" s="110" t="str">
        <f>IF(AND(Planungsübersicht!$E135&gt;1990,TYPE(Planungsübersicht!$E135)=1),Planungsübersicht!G135," ")</f>
        <v xml:space="preserve"> </v>
      </c>
      <c r="G109" s="110" t="str">
        <f>IF(AND(Planungsübersicht!$E135&gt;1990,TYPE(Planungsübersicht!$E135)=1),Planungsübersicht!H135," ")</f>
        <v xml:space="preserve"> </v>
      </c>
      <c r="H109" s="110" t="str">
        <f>IF(AND(Planungsübersicht!$E135&gt;1990,TYPE(Planungsübersicht!$E135)=1),MAX(Planungsübersicht!I135:Z135)," ")</f>
        <v xml:space="preserve"> </v>
      </c>
    </row>
    <row r="110" spans="2:8" hidden="1">
      <c r="B110" s="110" t="str">
        <f>IF(AND(Planungsübersicht!$E136&gt;1990,TYPE(Planungsübersicht!$E136)=1),Planungsübersicht!C136," ")</f>
        <v xml:space="preserve"> </v>
      </c>
      <c r="C110" s="110" t="str">
        <f>IF(AND(Planungsübersicht!$E136&gt;1990,TYPE(Planungsübersicht!$E136)=1),Planungsübersicht!D136," ")</f>
        <v xml:space="preserve"> </v>
      </c>
      <c r="D110" s="110" t="str">
        <f>IF(AND(Planungsübersicht!$E136&gt;1990,TYPE(Planungsübersicht!$E136)=1),Planungsübersicht!E136," ")</f>
        <v xml:space="preserve"> </v>
      </c>
      <c r="E110" s="111" t="str">
        <f>IF(AND(Planungsübersicht!$E136&gt;1990,TYPE(Planungsübersicht!$E136)=1),Planungsübersicht!F136," ")</f>
        <v xml:space="preserve"> </v>
      </c>
      <c r="F110" s="110" t="str">
        <f>IF(AND(Planungsübersicht!$E136&gt;1990,TYPE(Planungsübersicht!$E136)=1),Planungsübersicht!G136," ")</f>
        <v xml:space="preserve"> </v>
      </c>
      <c r="G110" s="110" t="str">
        <f>IF(AND(Planungsübersicht!$E136&gt;1990,TYPE(Planungsübersicht!$E136)=1),Planungsübersicht!H136," ")</f>
        <v xml:space="preserve"> </v>
      </c>
      <c r="H110" s="110" t="str">
        <f>IF(AND(Planungsübersicht!$E136&gt;1990,TYPE(Planungsübersicht!$E136)=1),MAX(Planungsübersicht!I136:Z136)," ")</f>
        <v xml:space="preserve"> </v>
      </c>
    </row>
    <row r="111" spans="2:8" hidden="1">
      <c r="B111" s="110" t="str">
        <f>IF(AND(Planungsübersicht!$E137&gt;1990,TYPE(Planungsübersicht!$E137)=1),Planungsübersicht!C137," ")</f>
        <v xml:space="preserve"> </v>
      </c>
      <c r="C111" s="110" t="str">
        <f>IF(AND(Planungsübersicht!$E137&gt;1990,TYPE(Planungsübersicht!$E137)=1),Planungsübersicht!D137," ")</f>
        <v xml:space="preserve"> </v>
      </c>
      <c r="D111" s="110" t="str">
        <f>IF(AND(Planungsübersicht!$E137&gt;1990,TYPE(Planungsübersicht!$E137)=1),Planungsübersicht!E137," ")</f>
        <v xml:space="preserve"> </v>
      </c>
      <c r="E111" s="111" t="str">
        <f>IF(AND(Planungsübersicht!$E137&gt;1990,TYPE(Planungsübersicht!$E137)=1),Planungsübersicht!F137," ")</f>
        <v xml:space="preserve"> </v>
      </c>
      <c r="F111" s="110" t="str">
        <f>IF(AND(Planungsübersicht!$E137&gt;1990,TYPE(Planungsübersicht!$E137)=1),Planungsübersicht!G137," ")</f>
        <v xml:space="preserve"> </v>
      </c>
      <c r="G111" s="110" t="str">
        <f>IF(AND(Planungsübersicht!$E137&gt;1990,TYPE(Planungsübersicht!$E137)=1),Planungsübersicht!H137," ")</f>
        <v xml:space="preserve"> </v>
      </c>
      <c r="H111" s="110" t="str">
        <f>IF(AND(Planungsübersicht!$E137&gt;1990,TYPE(Planungsübersicht!$E137)=1),MAX(Planungsübersicht!I137:Z137)," ")</f>
        <v xml:space="preserve"> </v>
      </c>
    </row>
    <row r="112" spans="2:8" ht="89.25">
      <c r="B112" s="110" t="str">
        <f>IF(AND(Planungsübersicht!$E34&gt;1990,TYPE(Planungsübersicht!$E34)=1),Planungsübersicht!C34," ")</f>
        <v>Ü4</v>
      </c>
      <c r="C112" s="110" t="str">
        <f>IF(AND(Planungsübersicht!$E34&gt;1990,TYPE(Planungsübersicht!$E34)=1),Planungsübersicht!D34," ")</f>
        <v>Energie hoch 4 Prämien werden für Klimaschutzaktivitäten an der Schule eingesetzt</v>
      </c>
      <c r="D112" s="110">
        <f>IF(AND(Planungsübersicht!$E34&gt;1990,TYPE(Planungsübersicht!$E34)=1),Planungsübersicht!E34," ")</f>
        <v>2021</v>
      </c>
      <c r="E112" s="111" t="str">
        <f>IF(AND(Planungsübersicht!$E34&gt;1990,TYPE(Planungsübersicht!$E34)=1),Planungsübersicht!F34," ")</f>
        <v>wird laufend umgesetzt</v>
      </c>
      <c r="F112" s="110" t="str">
        <f>IF(AND(Planungsübersicht!$E34&gt;1990,TYPE(Planungsübersicht!$E34)=1),Planungsübersicht!G34," ")</f>
        <v xml:space="preserve">Schulleitung </v>
      </c>
      <c r="G112" s="110" t="str">
        <f>IF(AND(Planungsübersicht!$E34&gt;1990,TYPE(Planungsübersicht!$E34)=1),Planungsübersicht!H34," ")</f>
        <v>Lotzin</v>
      </c>
      <c r="H112" s="110">
        <f>IF(AND(Planungsübersicht!$E34&gt;1990,TYPE(Planungsübersicht!$E34)=1),MAX(Planungsübersicht!I34:Z34)," ")</f>
        <v>0</v>
      </c>
    </row>
    <row r="113" spans="2:8" hidden="1">
      <c r="B113" s="110" t="str">
        <f>IF(AND(Planungsübersicht!$E139&gt;1990,TYPE(Planungsübersicht!$E139)=1),Planungsübersicht!C139," ")</f>
        <v xml:space="preserve"> </v>
      </c>
      <c r="C113" s="110" t="str">
        <f>IF(AND(Planungsübersicht!$E139&gt;1990,TYPE(Planungsübersicht!$E139)=1),Planungsübersicht!D139," ")</f>
        <v xml:space="preserve"> </v>
      </c>
      <c r="D113" s="110" t="str">
        <f>IF(AND(Planungsübersicht!$E139&gt;1990,TYPE(Planungsübersicht!$E139)=1),Planungsübersicht!E139," ")</f>
        <v xml:space="preserve"> </v>
      </c>
      <c r="E113" s="111" t="str">
        <f>IF(AND(Planungsübersicht!$E139&gt;1990,TYPE(Planungsübersicht!$E139)=1),Planungsübersicht!F139," ")</f>
        <v xml:space="preserve"> </v>
      </c>
      <c r="F113" s="110" t="str">
        <f>IF(AND(Planungsübersicht!$E139&gt;1990,TYPE(Planungsübersicht!$E139)=1),Planungsübersicht!G139," ")</f>
        <v xml:space="preserve"> </v>
      </c>
      <c r="G113" s="110" t="str">
        <f>IF(AND(Planungsübersicht!$E139&gt;1990,TYPE(Planungsübersicht!$E139)=1),Planungsübersicht!H139," ")</f>
        <v xml:space="preserve"> </v>
      </c>
      <c r="H113" s="110" t="str">
        <f>IF(AND(Planungsübersicht!$E139&gt;1990,TYPE(Planungsübersicht!$E139)=1),MAX(Planungsübersicht!I139:Z139)," ")</f>
        <v xml:space="preserve"> </v>
      </c>
    </row>
    <row r="114" spans="2:8" ht="114.75">
      <c r="B114" s="110" t="str">
        <f>IF(AND(Planungsübersicht!$E40&gt;1990,TYPE(Planungsübersicht!$E40)=1),Planungsübersicht!C40," ")</f>
        <v>Ü7</v>
      </c>
      <c r="C114" s="110" t="str">
        <f>IF(AND(Planungsübersicht!$E40&gt;1990,TYPE(Planungsübersicht!$E40)=1),Planungsübersicht!D40," ")</f>
        <v>Klimaschutzaktivitäten werden regelmäßig nach innen (Schulkonferenz) und außen kommuniziert, z.B. auf der Schulhomepage</v>
      </c>
      <c r="D114" s="110">
        <f>IF(AND(Planungsübersicht!$E40&gt;1990,TYPE(Planungsübersicht!$E40)=1),Planungsübersicht!E40," ")</f>
        <v>2021</v>
      </c>
      <c r="E114" s="111" t="str">
        <f>IF(AND(Planungsübersicht!$E40&gt;1990,TYPE(Planungsübersicht!$E40)=1),Planungsübersicht!F40," ")</f>
        <v>umgesetzt</v>
      </c>
      <c r="F114" s="110" t="str">
        <f>IF(AND(Planungsübersicht!$E40&gt;1990,TYPE(Planungsübersicht!$E40)=1),Planungsübersicht!G40," ")</f>
        <v>Lotzin</v>
      </c>
      <c r="G114" s="110" t="str">
        <f>IF(AND(Planungsübersicht!$E40&gt;1990,TYPE(Planungsübersicht!$E40)=1),Planungsübersicht!H40," ")</f>
        <v>Hoffmann, Kahm</v>
      </c>
      <c r="H114" s="110">
        <f>IF(AND(Planungsübersicht!$E40&gt;1990,TYPE(Planungsübersicht!$E40)=1),MAX(Planungsübersicht!I40:Z40)," ")</f>
        <v>0</v>
      </c>
    </row>
    <row r="115" spans="2:8" hidden="1">
      <c r="B115" s="110" t="str">
        <f>IF(AND(Planungsübersicht!$E141&gt;1990,TYPE(Planungsübersicht!$E141)=1),Planungsübersicht!C141," ")</f>
        <v xml:space="preserve"> </v>
      </c>
      <c r="C115" s="110" t="str">
        <f>IF(AND(Planungsübersicht!$E141&gt;1990,TYPE(Planungsübersicht!$E141)=1),Planungsübersicht!D141," ")</f>
        <v xml:space="preserve"> </v>
      </c>
      <c r="D115" s="110" t="str">
        <f>IF(AND(Planungsübersicht!$E141&gt;1990,TYPE(Planungsübersicht!$E141)=1),Planungsübersicht!E141," ")</f>
        <v xml:space="preserve"> </v>
      </c>
      <c r="E115" s="111" t="str">
        <f>IF(AND(Planungsübersicht!$E141&gt;1990,TYPE(Planungsübersicht!$E141)=1),Planungsübersicht!F141," ")</f>
        <v xml:space="preserve"> </v>
      </c>
      <c r="F115" s="110" t="str">
        <f>IF(AND(Planungsübersicht!$E141&gt;1990,TYPE(Planungsübersicht!$E141)=1),Planungsübersicht!G141," ")</f>
        <v xml:space="preserve"> </v>
      </c>
      <c r="G115" s="110" t="str">
        <f>IF(AND(Planungsübersicht!$E141&gt;1990,TYPE(Planungsübersicht!$E141)=1),Planungsübersicht!H141," ")</f>
        <v xml:space="preserve"> </v>
      </c>
      <c r="H115" s="110" t="str">
        <f>IF(AND(Planungsübersicht!$E141&gt;1990,TYPE(Planungsübersicht!$E141)=1),MAX(Planungsübersicht!I141:Z141)," ")</f>
        <v xml:space="preserve"> </v>
      </c>
    </row>
    <row r="116" spans="2:8" ht="114.75" hidden="1">
      <c r="B116" s="110" t="str">
        <f>IF(AND(Planungsübersicht!$E70&gt;1990,TYPE(Planungsübersicht!$E70)=1),Planungsübersicht!C70," ")</f>
        <v>W3</v>
      </c>
      <c r="C116" s="110" t="str">
        <f>IF(AND(Planungsübersicht!$E70&gt;1990,TYPE(Planungsübersicht!$E70)=1),Planungsübersicht!D70," ")</f>
        <v xml:space="preserve">Die Thermostate in den Klassenräumen so einstellen, dass sie zwischen Stufe 1 und ca. Stufe 3 begrenzt regelbar sind </v>
      </c>
      <c r="D116" s="110">
        <f>IF(AND(Planungsübersicht!$E70&gt;1990,TYPE(Planungsübersicht!$E70)=1),Planungsübersicht!E70," ")</f>
        <v>2021</v>
      </c>
      <c r="E116" s="111" t="str">
        <f>IF(AND(Planungsübersicht!$E70&gt;1990,TYPE(Planungsübersicht!$E70)=1),Planungsübersicht!F70," ")</f>
        <v>umgesetzt</v>
      </c>
      <c r="F116" s="110" t="str">
        <f>IF(AND(Planungsübersicht!$E70&gt;1990,TYPE(Planungsübersicht!$E70)=1),Planungsübersicht!G70," ")</f>
        <v>Hausmeister</v>
      </c>
      <c r="G116" s="110">
        <f>IF(AND(Planungsübersicht!$E70&gt;1990,TYPE(Planungsübersicht!$E70)=1),Planungsübersicht!H70," ")</f>
        <v>0</v>
      </c>
      <c r="H116" s="110">
        <f>IF(AND(Planungsübersicht!$E70&gt;1990,TYPE(Planungsübersicht!$E70)=1),MAX(Planungsübersicht!I70:Z70)," ")</f>
        <v>2800</v>
      </c>
    </row>
    <row r="117" spans="2:8" hidden="1">
      <c r="B117" s="110" t="str">
        <f>IF(AND(Planungsübersicht!$E143&gt;1990,TYPE(Planungsübersicht!$E143)=1),Planungsübersicht!C143," ")</f>
        <v xml:space="preserve"> </v>
      </c>
      <c r="C117" s="110" t="str">
        <f>IF(AND(Planungsübersicht!$E143&gt;1990,TYPE(Planungsübersicht!$E143)=1),Planungsübersicht!D143," ")</f>
        <v xml:space="preserve"> </v>
      </c>
      <c r="D117" s="110" t="str">
        <f>IF(AND(Planungsübersicht!$E143&gt;1990,TYPE(Planungsübersicht!$E143)=1),Planungsübersicht!E143," ")</f>
        <v xml:space="preserve"> </v>
      </c>
      <c r="E117" s="111" t="str">
        <f>IF(AND(Planungsübersicht!$E143&gt;1990,TYPE(Planungsübersicht!$E143)=1),Planungsübersicht!F143," ")</f>
        <v xml:space="preserve"> </v>
      </c>
      <c r="F117" s="110" t="str">
        <f>IF(AND(Planungsübersicht!$E143&gt;1990,TYPE(Planungsübersicht!$E143)=1),Planungsübersicht!G143," ")</f>
        <v xml:space="preserve"> </v>
      </c>
      <c r="G117" s="110" t="str">
        <f>IF(AND(Planungsübersicht!$E143&gt;1990,TYPE(Planungsübersicht!$E143)=1),Planungsübersicht!H143," ")</f>
        <v xml:space="preserve"> </v>
      </c>
      <c r="H117" s="110" t="str">
        <f>IF(AND(Planungsübersicht!$E143&gt;1990,TYPE(Planungsübersicht!$E143)=1),MAX(Planungsübersicht!I143:Z143)," ")</f>
        <v xml:space="preserve"> </v>
      </c>
    </row>
    <row r="118" spans="2:8" ht="114.75" hidden="1">
      <c r="B118" s="110" t="str">
        <f>IF(AND(Planungsübersicht!$E70&gt;1990,TYPE(Planungsübersicht!$E70)=1),Planungsübersicht!C70," ")</f>
        <v>W3</v>
      </c>
      <c r="C118" s="110" t="str">
        <f>IF(AND(Planungsübersicht!$E70&gt;1990,TYPE(Planungsübersicht!$E70)=1),Planungsübersicht!D70," ")</f>
        <v xml:space="preserve">Die Thermostate in den Klassenräumen so einstellen, dass sie zwischen Stufe 1 und ca. Stufe 3 begrenzt regelbar sind </v>
      </c>
      <c r="D118" s="110">
        <f>IF(AND(Planungsübersicht!$E70&gt;1990,TYPE(Planungsübersicht!$E70)=1),Planungsübersicht!E70," ")</f>
        <v>2021</v>
      </c>
      <c r="E118" s="111" t="str">
        <f>IF(AND(Planungsübersicht!$E70&gt;1990,TYPE(Planungsübersicht!$E70)=1),Planungsübersicht!F70," ")</f>
        <v>umgesetzt</v>
      </c>
      <c r="F118" s="110" t="str">
        <f>IF(AND(Planungsübersicht!$E70&gt;1990,TYPE(Planungsübersicht!$E70)=1),Planungsübersicht!G70," ")</f>
        <v>Hausmeister</v>
      </c>
      <c r="G118" s="110">
        <f>IF(AND(Planungsübersicht!$E70&gt;1990,TYPE(Planungsübersicht!$E70)=1),Planungsübersicht!H70," ")</f>
        <v>0</v>
      </c>
      <c r="H118" s="110">
        <f>IF(AND(Planungsübersicht!$E70&gt;1990,TYPE(Planungsübersicht!$E70)=1),MAX(Planungsübersicht!I70:Z70)," ")</f>
        <v>2800</v>
      </c>
    </row>
    <row r="119" spans="2:8" hidden="1">
      <c r="B119" s="110" t="str">
        <f>IF(AND(Planungsübersicht!$E145&gt;1990,TYPE(Planungsübersicht!$E145)=1),Planungsübersicht!C145," ")</f>
        <v xml:space="preserve"> </v>
      </c>
      <c r="C119" s="110" t="str">
        <f>IF(AND(Planungsübersicht!$E145&gt;1990,TYPE(Planungsübersicht!$E145)=1),Planungsübersicht!D145," ")</f>
        <v xml:space="preserve"> </v>
      </c>
      <c r="D119" s="110" t="str">
        <f>IF(AND(Planungsübersicht!$E145&gt;1990,TYPE(Planungsübersicht!$E145)=1),Planungsübersicht!E145," ")</f>
        <v xml:space="preserve"> </v>
      </c>
      <c r="E119" s="111" t="str">
        <f>IF(AND(Planungsübersicht!$E145&gt;1990,TYPE(Planungsübersicht!$E145)=1),Planungsübersicht!F145," ")</f>
        <v xml:space="preserve"> </v>
      </c>
      <c r="F119" s="110" t="str">
        <f>IF(AND(Planungsübersicht!$E145&gt;1990,TYPE(Planungsübersicht!$E145)=1),Planungsübersicht!G145," ")</f>
        <v xml:space="preserve"> </v>
      </c>
      <c r="G119" s="110" t="str">
        <f>IF(AND(Planungsübersicht!$E145&gt;1990,TYPE(Planungsübersicht!$E145)=1),Planungsübersicht!H145," ")</f>
        <v xml:space="preserve"> </v>
      </c>
      <c r="H119" s="110" t="str">
        <f>IF(AND(Planungsübersicht!$E145&gt;1990,TYPE(Planungsübersicht!$E145)=1),MAX(Planungsübersicht!I145:Z145)," ")</f>
        <v xml:space="preserve"> </v>
      </c>
    </row>
    <row r="120" spans="2:8" ht="51" hidden="1">
      <c r="B120" s="110" t="str">
        <f>IF(AND(Planungsübersicht!$E82&gt;1990,TYPE(Planungsübersicht!$E82)=1),Planungsübersicht!C82," ")</f>
        <v>W9</v>
      </c>
      <c r="C120" s="110" t="str">
        <f>IF(AND(Planungsübersicht!$E82&gt;1990,TYPE(Planungsübersicht!$E82)=1),Planungsübersicht!D82," ")</f>
        <v>Raumbelegung optimieren, Abendnutzung im Neubau bündeln</v>
      </c>
      <c r="D120" s="110">
        <f>IF(AND(Planungsübersicht!$E82&gt;1990,TYPE(Planungsübersicht!$E82)=1),Planungsübersicht!E82," ")</f>
        <v>2021</v>
      </c>
      <c r="E120" s="111" t="str">
        <f>IF(AND(Planungsübersicht!$E82&gt;1990,TYPE(Planungsübersicht!$E82)=1),Planungsübersicht!F82," ")</f>
        <v>umgesetzt</v>
      </c>
      <c r="F120" s="110" t="str">
        <f>IF(AND(Planungsübersicht!$E82&gt;1990,TYPE(Planungsübersicht!$E82)=1),Planungsübersicht!G82," ")</f>
        <v>Schulleitung</v>
      </c>
      <c r="G120" s="110" t="str">
        <f>IF(AND(Planungsübersicht!$E82&gt;1990,TYPE(Planungsübersicht!$E82)=1),Planungsübersicht!H82," ")</f>
        <v>GBS, Jugendmusikschule, Vereine</v>
      </c>
      <c r="H120" s="110">
        <f>IF(AND(Planungsübersicht!$E82&gt;1990,TYPE(Planungsübersicht!$E82)=1),MAX(Planungsübersicht!I82:Z82)," ")</f>
        <v>3750</v>
      </c>
    </row>
    <row r="121" spans="2:8" hidden="1">
      <c r="B121" s="110" t="str">
        <f>IF(AND(Planungsübersicht!$E147&gt;1990,TYPE(Planungsübersicht!$E147)=1),Planungsübersicht!C147," ")</f>
        <v xml:space="preserve"> </v>
      </c>
      <c r="C121" s="110" t="str">
        <f>IF(AND(Planungsübersicht!$E147&gt;1990,TYPE(Planungsübersicht!$E147)=1),Planungsübersicht!D147," ")</f>
        <v xml:space="preserve"> </v>
      </c>
      <c r="D121" s="110" t="str">
        <f>IF(AND(Planungsübersicht!$E147&gt;1990,TYPE(Planungsübersicht!$E147)=1),Planungsübersicht!E147," ")</f>
        <v xml:space="preserve"> </v>
      </c>
      <c r="E121" s="111" t="str">
        <f>IF(AND(Planungsübersicht!$E147&gt;1990,TYPE(Planungsübersicht!$E147)=1),Planungsübersicht!F147," ")</f>
        <v xml:space="preserve"> </v>
      </c>
      <c r="F121" s="110" t="str">
        <f>IF(AND(Planungsübersicht!$E147&gt;1990,TYPE(Planungsübersicht!$E147)=1),Planungsübersicht!G147," ")</f>
        <v xml:space="preserve"> </v>
      </c>
      <c r="G121" s="110" t="str">
        <f>IF(AND(Planungsübersicht!$E147&gt;1990,TYPE(Planungsübersicht!$E147)=1),Planungsübersicht!H147," ")</f>
        <v xml:space="preserve"> </v>
      </c>
      <c r="H121" s="110" t="str">
        <f>IF(AND(Planungsübersicht!$E147&gt;1990,TYPE(Planungsübersicht!$E147)=1),MAX(Planungsübersicht!I147:Z147)," ")</f>
        <v xml:space="preserve"> </v>
      </c>
    </row>
    <row r="122" spans="2:8" ht="102" hidden="1">
      <c r="B122" s="110" t="str">
        <f>IF(AND(Planungsübersicht!$E74&gt;1990,TYPE(Planungsübersicht!$E74)=1),Planungsübersicht!C74," ")</f>
        <v>W5</v>
      </c>
      <c r="C122" s="110" t="str">
        <f>IF(AND(Planungsübersicht!$E74&gt;1990,TYPE(Planungsübersicht!$E74)=1),Planungsübersicht!D74," ")</f>
        <v>Heizungsanlage optimieren (Heizkurve anpassen, Kessel entkoppeln, Pumpenleistung reduzieren)</v>
      </c>
      <c r="D122" s="110">
        <f>IF(AND(Planungsübersicht!$E74&gt;1990,TYPE(Planungsübersicht!$E74)=1),Planungsübersicht!E74," ")</f>
        <v>2021</v>
      </c>
      <c r="E122" s="111" t="str">
        <f>IF(AND(Planungsübersicht!$E74&gt;1990,TYPE(Planungsübersicht!$E74)=1),Planungsübersicht!F74," ")</f>
        <v>umgesetzt</v>
      </c>
      <c r="F122" s="110" t="str">
        <f>IF(AND(Planungsübersicht!$E74&gt;1990,TYPE(Planungsübersicht!$E74)=1),Planungsübersicht!G74," ")</f>
        <v>Hausmeister</v>
      </c>
      <c r="G122" s="110" t="str">
        <f>IF(AND(Planungsübersicht!$E74&gt;1990,TYPE(Planungsübersicht!$E74)=1),Planungsübersicht!H74," ")</f>
        <v>Schulbau Hamburg</v>
      </c>
      <c r="H122" s="110">
        <f>IF(AND(Planungsübersicht!$E74&gt;1990,TYPE(Planungsübersicht!$E74)=1),MAX(Planungsübersicht!I74:Z74)," ")</f>
        <v>14050</v>
      </c>
    </row>
    <row r="123" spans="2:8" hidden="1">
      <c r="B123" s="110" t="str">
        <f>IF(AND(Planungsübersicht!$E151&gt;1990,TYPE(Planungsübersicht!$E151)=1),Planungsübersicht!C151," ")</f>
        <v xml:space="preserve"> </v>
      </c>
      <c r="C123" s="110" t="str">
        <f>IF(AND(Planungsübersicht!$E151&gt;1990,TYPE(Planungsübersicht!$E151)=1),Planungsübersicht!D151," ")</f>
        <v xml:space="preserve"> </v>
      </c>
      <c r="D123" s="110" t="str">
        <f>IF(AND(Planungsübersicht!$E151&gt;1990,TYPE(Planungsübersicht!$E151)=1),Planungsübersicht!E151," ")</f>
        <v xml:space="preserve"> </v>
      </c>
      <c r="E123" s="111" t="str">
        <f>IF(AND(Planungsübersicht!$E151&gt;1990,TYPE(Planungsübersicht!$E151)=1),Planungsübersicht!F151," ")</f>
        <v xml:space="preserve"> </v>
      </c>
      <c r="F123" s="110" t="str">
        <f>IF(AND(Planungsübersicht!$E151&gt;1990,TYPE(Planungsübersicht!$E151)=1),Planungsübersicht!G151," ")</f>
        <v xml:space="preserve"> </v>
      </c>
      <c r="G123" s="110" t="str">
        <f>IF(AND(Planungsübersicht!$E151&gt;1990,TYPE(Planungsübersicht!$E151)=1),Planungsübersicht!H151," ")</f>
        <v xml:space="preserve"> </v>
      </c>
      <c r="H123" s="110" t="str">
        <f>IF(AND(Planungsübersicht!$E151&gt;1990,TYPE(Planungsübersicht!$E151)=1),MAX(Planungsübersicht!I151:Z151)," ")</f>
        <v xml:space="preserve"> </v>
      </c>
    </row>
    <row r="124" spans="2:8" ht="63.75" hidden="1">
      <c r="B124" s="110" t="str">
        <f>IF(AND(Planungsübersicht!$E76&gt;1990,TYPE(Planungsübersicht!$E76)=1),Planungsübersicht!C76," ")</f>
        <v>W6</v>
      </c>
      <c r="C124" s="110" t="str">
        <f>IF(AND(Planungsübersicht!$E76&gt;1990,TYPE(Planungsübersicht!$E76)=1),Planungsübersicht!D76," ")</f>
        <v>Engangstüren und Fenster abdichten (insbesondere Flure Fachbau)</v>
      </c>
      <c r="D124" s="110">
        <f>IF(AND(Planungsübersicht!$E76&gt;1990,TYPE(Planungsübersicht!$E76)=1),Planungsübersicht!E76," ")</f>
        <v>2021</v>
      </c>
      <c r="E124" s="111" t="str">
        <f>IF(AND(Planungsübersicht!$E76&gt;1990,TYPE(Planungsübersicht!$E76)=1),Planungsübersicht!F76," ")</f>
        <v>in Umsetzung (Mitte)</v>
      </c>
      <c r="F124" s="110" t="str">
        <f>IF(AND(Planungsübersicht!$E76&gt;1990,TYPE(Planungsübersicht!$E76)=1),Planungsübersicht!G76," ")</f>
        <v>Hausmeister</v>
      </c>
      <c r="G124" s="110" t="str">
        <f>IF(AND(Planungsübersicht!$E76&gt;1990,TYPE(Planungsübersicht!$E76)=1),Planungsübersicht!H76," ")</f>
        <v>Schulbau Hamburg</v>
      </c>
      <c r="H124" s="110">
        <f>IF(AND(Planungsübersicht!$E76&gt;1990,TYPE(Planungsübersicht!$E76)=1),MAX(Planungsübersicht!I76:Z76)," ")</f>
        <v>3750</v>
      </c>
    </row>
    <row r="125" spans="2:8" hidden="1">
      <c r="B125" s="110" t="str">
        <f>IF(AND(Planungsübersicht!$E153&gt;1990,TYPE(Planungsübersicht!$E153)=1),Planungsübersicht!C153," ")</f>
        <v xml:space="preserve"> </v>
      </c>
      <c r="C125" s="110" t="str">
        <f>IF(AND(Planungsübersicht!$E153&gt;1990,TYPE(Planungsübersicht!$E153)=1),Planungsübersicht!D153," ")</f>
        <v xml:space="preserve"> </v>
      </c>
      <c r="D125" s="110" t="str">
        <f>IF(AND(Planungsübersicht!$E153&gt;1990,TYPE(Planungsübersicht!$E153)=1),Planungsübersicht!E153," ")</f>
        <v xml:space="preserve"> </v>
      </c>
      <c r="E125" s="111" t="str">
        <f>IF(AND(Planungsübersicht!$E153&gt;1990,TYPE(Planungsübersicht!$E153)=1),Planungsübersicht!F153," ")</f>
        <v xml:space="preserve"> </v>
      </c>
      <c r="F125" s="110" t="str">
        <f>IF(AND(Planungsübersicht!$E153&gt;1990,TYPE(Planungsübersicht!$E153)=1),Planungsübersicht!G153," ")</f>
        <v xml:space="preserve"> </v>
      </c>
      <c r="G125" s="110" t="str">
        <f>IF(AND(Planungsübersicht!$E153&gt;1990,TYPE(Planungsübersicht!$E153)=1),Planungsübersicht!H153," ")</f>
        <v xml:space="preserve"> </v>
      </c>
      <c r="H125" s="110" t="str">
        <f>IF(AND(Planungsübersicht!$E153&gt;1990,TYPE(Planungsübersicht!$E153)=1),MAX(Planungsübersicht!I153:Z153)," ")</f>
        <v xml:space="preserve"> </v>
      </c>
    </row>
    <row r="126" spans="2:8" ht="51" hidden="1">
      <c r="B126" s="110" t="str">
        <f>IF(AND(Planungsübersicht!$E82&gt;1990,TYPE(Planungsübersicht!$E82)=1),Planungsübersicht!C82," ")</f>
        <v>W9</v>
      </c>
      <c r="C126" s="110" t="str">
        <f>IF(AND(Planungsübersicht!$E82&gt;1990,TYPE(Planungsübersicht!$E82)=1),Planungsübersicht!D82," ")</f>
        <v>Raumbelegung optimieren, Abendnutzung im Neubau bündeln</v>
      </c>
      <c r="D126" s="110">
        <f>IF(AND(Planungsübersicht!$E82&gt;1990,TYPE(Planungsübersicht!$E82)=1),Planungsübersicht!E82," ")</f>
        <v>2021</v>
      </c>
      <c r="E126" s="111" t="str">
        <f>IF(AND(Planungsübersicht!$E82&gt;1990,TYPE(Planungsübersicht!$E82)=1),Planungsübersicht!F82," ")</f>
        <v>umgesetzt</v>
      </c>
      <c r="F126" s="110" t="str">
        <f>IF(AND(Planungsübersicht!$E82&gt;1990,TYPE(Planungsübersicht!$E82)=1),Planungsübersicht!G82," ")</f>
        <v>Schulleitung</v>
      </c>
      <c r="G126" s="110" t="str">
        <f>IF(AND(Planungsübersicht!$E82&gt;1990,TYPE(Planungsübersicht!$E82)=1),Planungsübersicht!H82," ")</f>
        <v>GBS, Jugendmusikschule, Vereine</v>
      </c>
      <c r="H126" s="110">
        <f>IF(AND(Planungsübersicht!$E82&gt;1990,TYPE(Planungsübersicht!$E82)=1),MAX(Planungsübersicht!I82:Z82)," ")</f>
        <v>3750</v>
      </c>
    </row>
    <row r="127" spans="2:8" hidden="1">
      <c r="B127" s="110" t="str">
        <f>IF(AND(Planungsübersicht!$E155&gt;1990,TYPE(Planungsübersicht!$E155)=1),Planungsübersicht!C155," ")</f>
        <v xml:space="preserve"> </v>
      </c>
      <c r="C127" s="110" t="str">
        <f>IF(AND(Planungsübersicht!$E155&gt;1990,TYPE(Planungsübersicht!$E155)=1),Planungsübersicht!D155," ")</f>
        <v xml:space="preserve"> </v>
      </c>
      <c r="D127" s="110" t="str">
        <f>IF(AND(Planungsübersicht!$E155&gt;1990,TYPE(Planungsübersicht!$E155)=1),Planungsübersicht!E155," ")</f>
        <v xml:space="preserve"> </v>
      </c>
      <c r="E127" s="111" t="str">
        <f>IF(AND(Planungsübersicht!$E155&gt;1990,TYPE(Planungsübersicht!$E155)=1),Planungsübersicht!F155," ")</f>
        <v xml:space="preserve"> </v>
      </c>
      <c r="F127" s="110" t="str">
        <f>IF(AND(Planungsübersicht!$E155&gt;1990,TYPE(Planungsübersicht!$E155)=1),Planungsübersicht!G155," ")</f>
        <v xml:space="preserve"> </v>
      </c>
      <c r="G127" s="110" t="str">
        <f>IF(AND(Planungsübersicht!$E155&gt;1990,TYPE(Planungsübersicht!$E155)=1),Planungsübersicht!H155," ")</f>
        <v xml:space="preserve"> </v>
      </c>
      <c r="H127" s="110" t="str">
        <f>IF(AND(Planungsübersicht!$E155&gt;1990,TYPE(Planungsübersicht!$E155)=1),MAX(Planungsübersicht!I155:Z155)," ")</f>
        <v xml:space="preserve"> </v>
      </c>
    </row>
    <row r="128" spans="2:8" ht="114.75" hidden="1">
      <c r="B128" s="110" t="str">
        <f>IF(AND(Planungsübersicht!$E108&gt;1990,TYPE(Planungsübersicht!$E108)=1),Planungsübersicht!C108," ")</f>
        <v>S4</v>
      </c>
      <c r="C128" s="110" t="str">
        <f>IF(AND(Planungsübersicht!$E108&gt;1990,TYPE(Planungsübersicht!$E108)=1),Planungsübersicht!D108," ")</f>
        <v>Bereitschaftszeiten elektrischer Geräte durch schaltbare Steckerleisten, intelligente Schalter sowie Zeitschaltuhren verringern</v>
      </c>
      <c r="D128" s="110">
        <f>IF(AND(Planungsübersicht!$E108&gt;1990,TYPE(Planungsübersicht!$E108)=1),Planungsübersicht!E108," ")</f>
        <v>2021</v>
      </c>
      <c r="E128" s="111" t="str">
        <f>IF(AND(Planungsübersicht!$E108&gt;1990,TYPE(Planungsübersicht!$E108)=1),Planungsübersicht!F108," ")</f>
        <v>in Umsetzung (Mitte)</v>
      </c>
      <c r="F128" s="110" t="str">
        <f>IF(AND(Planungsübersicht!$E108&gt;1990,TYPE(Planungsübersicht!$E108)=1),Planungsübersicht!G108," ")</f>
        <v>Hausmeister</v>
      </c>
      <c r="G128" s="110" t="str">
        <f>IF(AND(Planungsübersicht!$E108&gt;1990,TYPE(Planungsübersicht!$E108)=1),Planungsübersicht!H108," ")</f>
        <v>Schulbau Hamburg</v>
      </c>
      <c r="H128" s="110">
        <f>IF(AND(Planungsübersicht!$E108&gt;1990,TYPE(Planungsübersicht!$E108)=1),MAX(Planungsübersicht!I108:Z108)," ")</f>
        <v>2000</v>
      </c>
    </row>
    <row r="129" spans="2:8" hidden="1">
      <c r="B129" s="110" t="str">
        <f>IF(AND(Planungsübersicht!$E157&gt;1990,TYPE(Planungsübersicht!$E157)=1),Planungsübersicht!C157," ")</f>
        <v xml:space="preserve"> </v>
      </c>
      <c r="C129" s="110" t="str">
        <f>IF(AND(Planungsübersicht!$E157&gt;1990,TYPE(Planungsübersicht!$E157)=1),Planungsübersicht!D157," ")</f>
        <v xml:space="preserve"> </v>
      </c>
      <c r="D129" s="110" t="str">
        <f>IF(AND(Planungsübersicht!$E157&gt;1990,TYPE(Planungsübersicht!$E157)=1),Planungsübersicht!E157," ")</f>
        <v xml:space="preserve"> </v>
      </c>
      <c r="E129" s="111" t="str">
        <f>IF(AND(Planungsübersicht!$E157&gt;1990,TYPE(Planungsübersicht!$E157)=1),Planungsübersicht!F157," ")</f>
        <v xml:space="preserve"> </v>
      </c>
      <c r="F129" s="110" t="str">
        <f>IF(AND(Planungsübersicht!$E157&gt;1990,TYPE(Planungsübersicht!$E157)=1),Planungsübersicht!G157," ")</f>
        <v xml:space="preserve"> </v>
      </c>
      <c r="G129" s="110" t="str">
        <f>IF(AND(Planungsübersicht!$E157&gt;1990,TYPE(Planungsübersicht!$E157)=1),Planungsübersicht!H157," ")</f>
        <v xml:space="preserve"> </v>
      </c>
      <c r="H129" s="110" t="str">
        <f>IF(AND(Planungsübersicht!$E157&gt;1990,TYPE(Planungsübersicht!$E157)=1),MAX(Planungsübersicht!I157:Z157)," ")</f>
        <v xml:space="preserve"> </v>
      </c>
    </row>
    <row r="130" spans="2:8" ht="127.5" hidden="1">
      <c r="B130" s="110" t="str">
        <f>IF(AND(Planungsübersicht!$E112&gt;1990,TYPE(Planungsübersicht!$E112)=1),Planungsübersicht!C112," ")</f>
        <v>S6</v>
      </c>
      <c r="C130" s="110" t="str">
        <f>IF(AND(Planungsübersicht!$E112&gt;1990,TYPE(Planungsübersicht!$E112)=1),Planungsübersicht!D112," ")</f>
        <v>Nutzung der Wettkampfbeleuchtung in der Sporthalle einschränken (Hinweis anbringen, beim Anschalten automatisch auf niedrigster Stufe)</v>
      </c>
      <c r="D130" s="110">
        <f>IF(AND(Planungsübersicht!$E112&gt;1990,TYPE(Planungsübersicht!$E112)=1),Planungsübersicht!E112," ")</f>
        <v>2021</v>
      </c>
      <c r="E130" s="111" t="str">
        <f>IF(AND(Planungsübersicht!$E112&gt;1990,TYPE(Planungsübersicht!$E112)=1),Planungsübersicht!F112," ")</f>
        <v>umgesetzt</v>
      </c>
      <c r="F130" s="110" t="str">
        <f>IF(AND(Planungsübersicht!$E112&gt;1990,TYPE(Planungsübersicht!$E112)=1),Planungsübersicht!G112," ")</f>
        <v>Schmidt</v>
      </c>
      <c r="G130" s="110" t="str">
        <f>IF(AND(Planungsübersicht!$E112&gt;1990,TYPE(Planungsübersicht!$E112)=1),Planungsübersicht!H112," ")</f>
        <v>Sport-Kollegen</v>
      </c>
      <c r="H130" s="110">
        <f>IF(AND(Planungsübersicht!$E112&gt;1990,TYPE(Planungsübersicht!$E112)=1),MAX(Planungsübersicht!I112:Z112)," ")</f>
        <v>1300</v>
      </c>
    </row>
    <row r="131" spans="2:8" hidden="1">
      <c r="B131" s="110" t="str">
        <f>IF(AND(Planungsübersicht!$E159&gt;1990,TYPE(Planungsübersicht!$E159)=1),Planungsübersicht!C159," ")</f>
        <v xml:space="preserve"> </v>
      </c>
      <c r="C131" s="110" t="str">
        <f>IF(AND(Planungsübersicht!$E159&gt;1990,TYPE(Planungsübersicht!$E159)=1),Planungsübersicht!D159," ")</f>
        <v xml:space="preserve"> </v>
      </c>
      <c r="D131" s="110" t="str">
        <f>IF(AND(Planungsübersicht!$E159&gt;1990,TYPE(Planungsübersicht!$E159)=1),Planungsübersicht!E159," ")</f>
        <v xml:space="preserve"> </v>
      </c>
      <c r="E131" s="111" t="str">
        <f>IF(AND(Planungsübersicht!$E159&gt;1990,TYPE(Planungsübersicht!$E159)=1),Planungsübersicht!F159," ")</f>
        <v xml:space="preserve"> </v>
      </c>
      <c r="F131" s="110" t="str">
        <f>IF(AND(Planungsübersicht!$E159&gt;1990,TYPE(Planungsübersicht!$E159)=1),Planungsübersicht!G159," ")</f>
        <v xml:space="preserve"> </v>
      </c>
      <c r="G131" s="110" t="str">
        <f>IF(AND(Planungsübersicht!$E159&gt;1990,TYPE(Planungsübersicht!$E159)=1),Planungsübersicht!H159," ")</f>
        <v xml:space="preserve"> </v>
      </c>
      <c r="H131" s="110" t="str">
        <f>IF(AND(Planungsübersicht!$E159&gt;1990,TYPE(Planungsübersicht!$E159)=1),MAX(Planungsübersicht!I159:Z159)," ")</f>
        <v xml:space="preserve"> </v>
      </c>
    </row>
    <row r="132" spans="2:8" hidden="1">
      <c r="B132" s="110" t="str">
        <f>IF(AND(Planungsübersicht!$E160&gt;1990,TYPE(Planungsübersicht!$E160)=1),Planungsübersicht!C160," ")</f>
        <v xml:space="preserve"> </v>
      </c>
      <c r="C132" s="110" t="str">
        <f>IF(AND(Planungsübersicht!$E160&gt;1990,TYPE(Planungsübersicht!$E160)=1),Planungsübersicht!D160," ")</f>
        <v xml:space="preserve"> </v>
      </c>
      <c r="D132" s="110" t="str">
        <f>IF(AND(Planungsübersicht!$E160&gt;1990,TYPE(Planungsübersicht!$E160)=1),Planungsübersicht!E160," ")</f>
        <v xml:space="preserve"> </v>
      </c>
      <c r="E132" s="111" t="str">
        <f>IF(AND(Planungsübersicht!$E160&gt;1990,TYPE(Planungsübersicht!$E160)=1),Planungsübersicht!F160," ")</f>
        <v xml:space="preserve"> </v>
      </c>
      <c r="F132" s="110" t="str">
        <f>IF(AND(Planungsübersicht!$E160&gt;1990,TYPE(Planungsübersicht!$E160)=1),Planungsübersicht!G160," ")</f>
        <v xml:space="preserve"> </v>
      </c>
      <c r="G132" s="110" t="str">
        <f>IF(AND(Planungsübersicht!$E160&gt;1990,TYPE(Planungsübersicht!$E160)=1),Planungsübersicht!H160," ")</f>
        <v xml:space="preserve"> </v>
      </c>
      <c r="H132" s="110" t="str">
        <f>IF(AND(Planungsübersicht!$E160&gt;1990,TYPE(Planungsübersicht!$E160)=1),MAX(Planungsübersicht!I160:Z160)," ")</f>
        <v xml:space="preserve"> </v>
      </c>
    </row>
    <row r="133" spans="2:8" hidden="1">
      <c r="B133" s="110" t="str">
        <f>IF(AND(Planungsübersicht!$E161&gt;1990,TYPE(Planungsübersicht!$E161)=1),Planungsübersicht!C161," ")</f>
        <v xml:space="preserve"> </v>
      </c>
      <c r="C133" s="110" t="str">
        <f>IF(AND(Planungsübersicht!$E161&gt;1990,TYPE(Planungsübersicht!$E161)=1),Planungsübersicht!D161," ")</f>
        <v xml:space="preserve"> </v>
      </c>
      <c r="D133" s="110" t="str">
        <f>IF(AND(Planungsübersicht!$E161&gt;1990,TYPE(Planungsübersicht!$E161)=1),Planungsübersicht!E161," ")</f>
        <v xml:space="preserve"> </v>
      </c>
      <c r="E133" s="111" t="str">
        <f>IF(AND(Planungsübersicht!$E161&gt;1990,TYPE(Planungsübersicht!$E161)=1),Planungsübersicht!F161," ")</f>
        <v xml:space="preserve"> </v>
      </c>
      <c r="F133" s="110" t="str">
        <f>IF(AND(Planungsübersicht!$E161&gt;1990,TYPE(Planungsübersicht!$E161)=1),Planungsübersicht!G161," ")</f>
        <v xml:space="preserve"> </v>
      </c>
      <c r="G133" s="110" t="str">
        <f>IF(AND(Planungsübersicht!$E161&gt;1990,TYPE(Planungsübersicht!$E161)=1),Planungsübersicht!H161," ")</f>
        <v xml:space="preserve"> </v>
      </c>
      <c r="H133" s="110" t="str">
        <f>IF(AND(Planungsübersicht!$E161&gt;1990,TYPE(Planungsübersicht!$E161)=1),MAX(Planungsübersicht!I161:Z161)," ")</f>
        <v xml:space="preserve"> </v>
      </c>
    </row>
    <row r="134" spans="2:8" hidden="1">
      <c r="B134" s="110" t="str">
        <f>IF(AND(Planungsübersicht!$E162&gt;1990,TYPE(Planungsübersicht!$E162)=1),Planungsübersicht!C162," ")</f>
        <v xml:space="preserve"> </v>
      </c>
      <c r="C134" s="110" t="str">
        <f>IF(AND(Planungsübersicht!$E162&gt;1990,TYPE(Planungsübersicht!$E162)=1),Planungsübersicht!D162," ")</f>
        <v xml:space="preserve"> </v>
      </c>
      <c r="D134" s="110" t="str">
        <f>IF(AND(Planungsübersicht!$E162&gt;1990,TYPE(Planungsübersicht!$E162)=1),Planungsübersicht!E162," ")</f>
        <v xml:space="preserve"> </v>
      </c>
      <c r="E134" s="111" t="str">
        <f>IF(AND(Planungsübersicht!$E162&gt;1990,TYPE(Planungsübersicht!$E162)=1),Planungsübersicht!F162," ")</f>
        <v xml:space="preserve"> </v>
      </c>
      <c r="F134" s="110" t="str">
        <f>IF(AND(Planungsübersicht!$E162&gt;1990,TYPE(Planungsübersicht!$E162)=1),Planungsübersicht!G162," ")</f>
        <v xml:space="preserve"> </v>
      </c>
      <c r="G134" s="110" t="str">
        <f>IF(AND(Planungsübersicht!$E162&gt;1990,TYPE(Planungsübersicht!$E162)=1),Planungsübersicht!H162," ")</f>
        <v xml:space="preserve"> </v>
      </c>
      <c r="H134" s="110" t="str">
        <f>IF(AND(Planungsübersicht!$E162&gt;1990,TYPE(Planungsübersicht!$E162)=1),MAX(Planungsübersicht!I162:Z162)," ")</f>
        <v xml:space="preserve"> </v>
      </c>
    </row>
    <row r="135" spans="2:8" hidden="1">
      <c r="B135" s="110" t="str">
        <f>IF(AND(Planungsübersicht!$E163&gt;1990,TYPE(Planungsübersicht!$E163)=1),Planungsübersicht!C163," ")</f>
        <v xml:space="preserve"> </v>
      </c>
      <c r="C135" s="110" t="str">
        <f>IF(AND(Planungsübersicht!$E163&gt;1990,TYPE(Planungsübersicht!$E163)=1),Planungsübersicht!D163," ")</f>
        <v xml:space="preserve"> </v>
      </c>
      <c r="D135" s="110" t="str">
        <f>IF(AND(Planungsübersicht!$E163&gt;1990,TYPE(Planungsübersicht!$E163)=1),Planungsübersicht!E163," ")</f>
        <v xml:space="preserve"> </v>
      </c>
      <c r="E135" s="111" t="str">
        <f>IF(AND(Planungsübersicht!$E163&gt;1990,TYPE(Planungsübersicht!$E163)=1),Planungsübersicht!F163," ")</f>
        <v xml:space="preserve"> </v>
      </c>
      <c r="F135" s="110" t="str">
        <f>IF(AND(Planungsübersicht!$E163&gt;1990,TYPE(Planungsübersicht!$E163)=1),Planungsübersicht!G163," ")</f>
        <v xml:space="preserve"> </v>
      </c>
      <c r="G135" s="110" t="str">
        <f>IF(AND(Planungsübersicht!$E163&gt;1990,TYPE(Planungsübersicht!$E163)=1),Planungsübersicht!H163," ")</f>
        <v xml:space="preserve"> </v>
      </c>
      <c r="H135" s="110" t="str">
        <f>IF(AND(Planungsübersicht!$E163&gt;1990,TYPE(Planungsübersicht!$E163)=1),MAX(Planungsübersicht!I163:Z163)," ")</f>
        <v xml:space="preserve"> </v>
      </c>
    </row>
    <row r="136" spans="2:8" hidden="1">
      <c r="B136" s="110" t="str">
        <f>IF(AND(Planungsübersicht!$E164&gt;1990,TYPE(Planungsübersicht!$E164)=1),Planungsübersicht!C164," ")</f>
        <v xml:space="preserve"> </v>
      </c>
      <c r="C136" s="110" t="str">
        <f>IF(AND(Planungsübersicht!$E164&gt;1990,TYPE(Planungsübersicht!$E164)=1),Planungsübersicht!D164," ")</f>
        <v xml:space="preserve"> </v>
      </c>
      <c r="D136" s="110" t="str">
        <f>IF(AND(Planungsübersicht!$E164&gt;1990,TYPE(Planungsübersicht!$E164)=1),Planungsübersicht!E164," ")</f>
        <v xml:space="preserve"> </v>
      </c>
      <c r="E136" s="111" t="str">
        <f>IF(AND(Planungsübersicht!$E164&gt;1990,TYPE(Planungsübersicht!$E164)=1),Planungsübersicht!F164," ")</f>
        <v xml:space="preserve"> </v>
      </c>
      <c r="F136" s="110" t="str">
        <f>IF(AND(Planungsübersicht!$E164&gt;1990,TYPE(Planungsübersicht!$E164)=1),Planungsübersicht!G164," ")</f>
        <v xml:space="preserve"> </v>
      </c>
      <c r="G136" s="110" t="str">
        <f>IF(AND(Planungsübersicht!$E164&gt;1990,TYPE(Planungsübersicht!$E164)=1),Planungsübersicht!H164," ")</f>
        <v xml:space="preserve"> </v>
      </c>
      <c r="H136" s="110" t="str">
        <f>IF(AND(Planungsübersicht!$E164&gt;1990,TYPE(Planungsübersicht!$E164)=1),MAX(Planungsübersicht!I164:Z164)," ")</f>
        <v xml:space="preserve"> </v>
      </c>
    </row>
    <row r="137" spans="2:8" hidden="1">
      <c r="B137" s="110" t="str">
        <f>IF(AND(Planungsübersicht!$E165&gt;1990,TYPE(Planungsübersicht!$E165)=1),Planungsübersicht!C165," ")</f>
        <v xml:space="preserve"> </v>
      </c>
      <c r="C137" s="110" t="str">
        <f>IF(AND(Planungsübersicht!$E165&gt;1990,TYPE(Planungsübersicht!$E165)=1),Planungsübersicht!D165," ")</f>
        <v xml:space="preserve"> </v>
      </c>
      <c r="D137" s="110" t="str">
        <f>IF(AND(Planungsübersicht!$E165&gt;1990,TYPE(Planungsübersicht!$E165)=1),Planungsübersicht!E165," ")</f>
        <v xml:space="preserve"> </v>
      </c>
      <c r="E137" s="111" t="str">
        <f>IF(AND(Planungsübersicht!$E165&gt;1990,TYPE(Planungsübersicht!$E165)=1),Planungsübersicht!F165," ")</f>
        <v xml:space="preserve"> </v>
      </c>
      <c r="F137" s="110" t="str">
        <f>IF(AND(Planungsübersicht!$E165&gt;1990,TYPE(Planungsübersicht!$E165)=1),Planungsübersicht!G165," ")</f>
        <v xml:space="preserve"> </v>
      </c>
      <c r="G137" s="110" t="str">
        <f>IF(AND(Planungsübersicht!$E165&gt;1990,TYPE(Planungsübersicht!$E165)=1),Planungsübersicht!H165," ")</f>
        <v xml:space="preserve"> </v>
      </c>
      <c r="H137" s="110" t="str">
        <f>IF(AND(Planungsübersicht!$E165&gt;1990,TYPE(Planungsübersicht!$E165)=1),MAX(Planungsübersicht!I165:Z165)," ")</f>
        <v xml:space="preserve"> </v>
      </c>
    </row>
    <row r="138" spans="2:8" hidden="1">
      <c r="B138" s="110" t="str">
        <f>IF(AND(Planungsübersicht!$E166&gt;1990,TYPE(Planungsübersicht!$E166)=1),Planungsübersicht!C166," ")</f>
        <v xml:space="preserve"> </v>
      </c>
      <c r="C138" s="110" t="str">
        <f>IF(AND(Planungsübersicht!$E166&gt;1990,TYPE(Planungsübersicht!$E166)=1),Planungsübersicht!D166," ")</f>
        <v xml:space="preserve"> </v>
      </c>
      <c r="D138" s="110" t="str">
        <f>IF(AND(Planungsübersicht!$E166&gt;1990,TYPE(Planungsübersicht!$E166)=1),Planungsübersicht!E166," ")</f>
        <v xml:space="preserve"> </v>
      </c>
      <c r="E138" s="111" t="str">
        <f>IF(AND(Planungsübersicht!$E166&gt;1990,TYPE(Planungsübersicht!$E166)=1),Planungsübersicht!F166," ")</f>
        <v xml:space="preserve"> </v>
      </c>
      <c r="F138" s="110" t="str">
        <f>IF(AND(Planungsübersicht!$E166&gt;1990,TYPE(Planungsübersicht!$E166)=1),Planungsübersicht!G166," ")</f>
        <v xml:space="preserve"> </v>
      </c>
      <c r="G138" s="110" t="str">
        <f>IF(AND(Planungsübersicht!$E166&gt;1990,TYPE(Planungsübersicht!$E166)=1),Planungsübersicht!H166," ")</f>
        <v xml:space="preserve"> </v>
      </c>
      <c r="H138" s="110" t="str">
        <f>IF(AND(Planungsübersicht!$E166&gt;1990,TYPE(Planungsübersicht!$E166)=1),MAX(Planungsübersicht!I166:Z166)," ")</f>
        <v xml:space="preserve"> </v>
      </c>
    </row>
    <row r="139" spans="2:8" hidden="1">
      <c r="B139" s="110" t="str">
        <f>IF(AND(Planungsübersicht!$E167&gt;1990,TYPE(Planungsübersicht!$E167)=1),Planungsübersicht!C167," ")</f>
        <v xml:space="preserve"> </v>
      </c>
      <c r="C139" s="110" t="str">
        <f>IF(AND(Planungsübersicht!$E167&gt;1990,TYPE(Planungsübersicht!$E167)=1),Planungsübersicht!D167," ")</f>
        <v xml:space="preserve"> </v>
      </c>
      <c r="D139" s="110" t="str">
        <f>IF(AND(Planungsübersicht!$E167&gt;1990,TYPE(Planungsübersicht!$E167)=1),Planungsübersicht!E167," ")</f>
        <v xml:space="preserve"> </v>
      </c>
      <c r="E139" s="111" t="str">
        <f>IF(AND(Planungsübersicht!$E167&gt;1990,TYPE(Planungsübersicht!$E167)=1),Planungsübersicht!F167," ")</f>
        <v xml:space="preserve"> </v>
      </c>
      <c r="F139" s="110" t="str">
        <f>IF(AND(Planungsübersicht!$E167&gt;1990,TYPE(Planungsübersicht!$E167)=1),Planungsübersicht!G167," ")</f>
        <v xml:space="preserve"> </v>
      </c>
      <c r="G139" s="110" t="str">
        <f>IF(AND(Planungsübersicht!$E167&gt;1990,TYPE(Planungsübersicht!$E167)=1),Planungsübersicht!H167," ")</f>
        <v xml:space="preserve"> </v>
      </c>
      <c r="H139" s="110" t="str">
        <f>IF(AND(Planungsübersicht!$E167&gt;1990,TYPE(Planungsübersicht!$E167)=1),MAX(Planungsübersicht!I167:Z167)," ")</f>
        <v xml:space="preserve"> </v>
      </c>
    </row>
    <row r="140" spans="2:8" hidden="1">
      <c r="B140" s="110" t="str">
        <f>IF(AND(Planungsübersicht!$E168&gt;1990,TYPE(Planungsübersicht!$E168)=1),Planungsübersicht!C168," ")</f>
        <v xml:space="preserve"> </v>
      </c>
      <c r="C140" s="110" t="str">
        <f>IF(AND(Planungsübersicht!$E168&gt;1990,TYPE(Planungsübersicht!$E168)=1),Planungsübersicht!D168," ")</f>
        <v xml:space="preserve"> </v>
      </c>
      <c r="D140" s="110" t="str">
        <f>IF(AND(Planungsübersicht!$E168&gt;1990,TYPE(Planungsübersicht!$E168)=1),Planungsübersicht!E168," ")</f>
        <v xml:space="preserve"> </v>
      </c>
      <c r="E140" s="111" t="str">
        <f>IF(AND(Planungsübersicht!$E168&gt;1990,TYPE(Planungsübersicht!$E168)=1),Planungsübersicht!F168," ")</f>
        <v xml:space="preserve"> </v>
      </c>
      <c r="F140" s="110" t="str">
        <f>IF(AND(Planungsübersicht!$E168&gt;1990,TYPE(Planungsübersicht!$E168)=1),Planungsübersicht!G168," ")</f>
        <v xml:space="preserve"> </v>
      </c>
      <c r="G140" s="110" t="str">
        <f>IF(AND(Planungsübersicht!$E168&gt;1990,TYPE(Planungsübersicht!$E168)=1),Planungsübersicht!H168," ")</f>
        <v xml:space="preserve"> </v>
      </c>
      <c r="H140" s="110" t="str">
        <f>IF(AND(Planungsübersicht!$E168&gt;1990,TYPE(Planungsübersicht!$E168)=1),MAX(Planungsübersicht!I168:Z168)," ")</f>
        <v xml:space="preserve"> </v>
      </c>
    </row>
    <row r="141" spans="2:8" hidden="1">
      <c r="B141" s="110" t="str">
        <f>IF(AND(Planungsübersicht!$E169&gt;1990,TYPE(Planungsübersicht!$E169)=1),Planungsübersicht!C169," ")</f>
        <v xml:space="preserve"> </v>
      </c>
      <c r="C141" s="110" t="str">
        <f>IF(AND(Planungsübersicht!$E169&gt;1990,TYPE(Planungsübersicht!$E169)=1),Planungsübersicht!D169," ")</f>
        <v xml:space="preserve"> </v>
      </c>
      <c r="D141" s="110" t="str">
        <f>IF(AND(Planungsübersicht!$E169&gt;1990,TYPE(Planungsübersicht!$E169)=1),Planungsübersicht!E169," ")</f>
        <v xml:space="preserve"> </v>
      </c>
      <c r="E141" s="111" t="str">
        <f>IF(AND(Planungsübersicht!$E169&gt;1990,TYPE(Planungsübersicht!$E169)=1),Planungsübersicht!F169," ")</f>
        <v xml:space="preserve"> </v>
      </c>
      <c r="F141" s="110" t="str">
        <f>IF(AND(Planungsübersicht!$E169&gt;1990,TYPE(Planungsübersicht!$E169)=1),Planungsübersicht!G169," ")</f>
        <v xml:space="preserve"> </v>
      </c>
      <c r="G141" s="110" t="str">
        <f>IF(AND(Planungsübersicht!$E169&gt;1990,TYPE(Planungsübersicht!$E169)=1),Planungsübersicht!H169," ")</f>
        <v xml:space="preserve"> </v>
      </c>
      <c r="H141" s="110" t="str">
        <f>IF(AND(Planungsübersicht!$E169&gt;1990,TYPE(Planungsübersicht!$E169)=1),MAX(Planungsübersicht!I169:Z169)," ")</f>
        <v xml:space="preserve"> </v>
      </c>
    </row>
    <row r="142" spans="2:8" hidden="1">
      <c r="B142" s="110" t="str">
        <f>IF(AND(Planungsübersicht!$E170&gt;1990,TYPE(Planungsübersicht!$E170)=1),Planungsübersicht!C170," ")</f>
        <v xml:space="preserve"> </v>
      </c>
      <c r="C142" s="110" t="str">
        <f>IF(AND(Planungsübersicht!$E170&gt;1990,TYPE(Planungsübersicht!$E170)=1),Planungsübersicht!D170," ")</f>
        <v xml:space="preserve"> </v>
      </c>
      <c r="D142" s="110" t="str">
        <f>IF(AND(Planungsübersicht!$E170&gt;1990,TYPE(Planungsübersicht!$E170)=1),Planungsübersicht!E170," ")</f>
        <v xml:space="preserve"> </v>
      </c>
      <c r="E142" s="111" t="str">
        <f>IF(AND(Planungsübersicht!$E170&gt;1990,TYPE(Planungsübersicht!$E170)=1),Planungsübersicht!F170," ")</f>
        <v xml:space="preserve"> </v>
      </c>
      <c r="F142" s="110" t="str">
        <f>IF(AND(Planungsübersicht!$E170&gt;1990,TYPE(Planungsübersicht!$E170)=1),Planungsübersicht!G170," ")</f>
        <v xml:space="preserve"> </v>
      </c>
      <c r="G142" s="110" t="str">
        <f>IF(AND(Planungsübersicht!$E170&gt;1990,TYPE(Planungsübersicht!$E170)=1),Planungsübersicht!H170," ")</f>
        <v xml:space="preserve"> </v>
      </c>
      <c r="H142" s="110" t="str">
        <f>IF(AND(Planungsübersicht!$E170&gt;1990,TYPE(Planungsübersicht!$E170)=1),MAX(Planungsübersicht!I170:Z170)," ")</f>
        <v xml:space="preserve"> </v>
      </c>
    </row>
    <row r="143" spans="2:8" hidden="1">
      <c r="B143" s="110" t="str">
        <f>IF(AND(Planungsübersicht!$E171&gt;1990,TYPE(Planungsübersicht!$E171)=1),Planungsübersicht!C171," ")</f>
        <v xml:space="preserve"> </v>
      </c>
      <c r="C143" s="110" t="str">
        <f>IF(AND(Planungsübersicht!$E171&gt;1990,TYPE(Planungsübersicht!$E171)=1),Planungsübersicht!D171," ")</f>
        <v xml:space="preserve"> </v>
      </c>
      <c r="D143" s="110" t="str">
        <f>IF(AND(Planungsübersicht!$E171&gt;1990,TYPE(Planungsübersicht!$E171)=1),Planungsübersicht!E171," ")</f>
        <v xml:space="preserve"> </v>
      </c>
      <c r="E143" s="111" t="str">
        <f>IF(AND(Planungsübersicht!$E171&gt;1990,TYPE(Planungsübersicht!$E171)=1),Planungsübersicht!F171," ")</f>
        <v xml:space="preserve"> </v>
      </c>
      <c r="F143" s="110" t="str">
        <f>IF(AND(Planungsübersicht!$E171&gt;1990,TYPE(Planungsübersicht!$E171)=1),Planungsübersicht!G171," ")</f>
        <v xml:space="preserve"> </v>
      </c>
      <c r="G143" s="110" t="str">
        <f>IF(AND(Planungsübersicht!$E171&gt;1990,TYPE(Planungsübersicht!$E171)=1),Planungsübersicht!H171," ")</f>
        <v xml:space="preserve"> </v>
      </c>
      <c r="H143" s="110" t="str">
        <f>IF(AND(Planungsübersicht!$E171&gt;1990,TYPE(Planungsübersicht!$E171)=1),MAX(Planungsübersicht!I171:Z171)," ")</f>
        <v xml:space="preserve"> </v>
      </c>
    </row>
    <row r="144" spans="2:8" hidden="1">
      <c r="B144" s="110" t="str">
        <f>IF(AND(Planungsübersicht!$E172&gt;1990,TYPE(Planungsübersicht!$E172)=1),Planungsübersicht!C172," ")</f>
        <v xml:space="preserve"> </v>
      </c>
      <c r="C144" s="110" t="str">
        <f>IF(AND(Planungsübersicht!$E172&gt;1990,TYPE(Planungsübersicht!$E172)=1),Planungsübersicht!D172," ")</f>
        <v xml:space="preserve"> </v>
      </c>
      <c r="D144" s="110" t="str">
        <f>IF(AND(Planungsübersicht!$E172&gt;1990,TYPE(Planungsübersicht!$E172)=1),Planungsübersicht!E172," ")</f>
        <v xml:space="preserve"> </v>
      </c>
      <c r="E144" s="111" t="str">
        <f>IF(AND(Planungsübersicht!$E172&gt;1990,TYPE(Planungsübersicht!$E172)=1),Planungsübersicht!F172," ")</f>
        <v xml:space="preserve"> </v>
      </c>
      <c r="F144" s="110" t="str">
        <f>IF(AND(Planungsübersicht!$E172&gt;1990,TYPE(Planungsübersicht!$E172)=1),Planungsübersicht!G172," ")</f>
        <v xml:space="preserve"> </v>
      </c>
      <c r="G144" s="110" t="str">
        <f>IF(AND(Planungsübersicht!$E172&gt;1990,TYPE(Planungsübersicht!$E172)=1),Planungsübersicht!H172," ")</f>
        <v xml:space="preserve"> </v>
      </c>
      <c r="H144" s="110" t="str">
        <f>IF(AND(Planungsübersicht!$E172&gt;1990,TYPE(Planungsübersicht!$E172)=1),MAX(Planungsübersicht!I172:Z172)," ")</f>
        <v xml:space="preserve"> </v>
      </c>
    </row>
    <row r="145" spans="2:8" hidden="1">
      <c r="B145" s="110" t="str">
        <f>IF(AND(Planungsübersicht!$E173&gt;1990,TYPE(Planungsübersicht!$E173)=1),Planungsübersicht!C173," ")</f>
        <v xml:space="preserve"> </v>
      </c>
      <c r="C145" s="110" t="str">
        <f>IF(AND(Planungsübersicht!$E173&gt;1990,TYPE(Planungsübersicht!$E173)=1),Planungsübersicht!D173," ")</f>
        <v xml:space="preserve"> </v>
      </c>
      <c r="D145" s="110" t="str">
        <f>IF(AND(Planungsübersicht!$E173&gt;1990,TYPE(Planungsübersicht!$E173)=1),Planungsübersicht!E173," ")</f>
        <v xml:space="preserve"> </v>
      </c>
      <c r="E145" s="111" t="str">
        <f>IF(AND(Planungsübersicht!$E173&gt;1990,TYPE(Planungsübersicht!$E173)=1),Planungsübersicht!F173," ")</f>
        <v xml:space="preserve"> </v>
      </c>
      <c r="F145" s="110" t="str">
        <f>IF(AND(Planungsübersicht!$E173&gt;1990,TYPE(Planungsübersicht!$E173)=1),Planungsübersicht!G173," ")</f>
        <v xml:space="preserve"> </v>
      </c>
      <c r="G145" s="110" t="str">
        <f>IF(AND(Planungsübersicht!$E173&gt;1990,TYPE(Planungsübersicht!$E173)=1),Planungsübersicht!H173," ")</f>
        <v xml:space="preserve"> </v>
      </c>
      <c r="H145" s="110" t="str">
        <f>IF(AND(Planungsübersicht!$E173&gt;1990,TYPE(Planungsübersicht!$E173)=1),MAX(Planungsübersicht!I173:Z173)," ")</f>
        <v xml:space="preserve"> </v>
      </c>
    </row>
    <row r="146" spans="2:8" ht="89.25" hidden="1">
      <c r="B146" s="110" t="str">
        <f>IF(AND(Planungsübersicht!$E116&gt;1990,TYPE(Planungsübersicht!$E116)=1),Planungsübersicht!C116," ")</f>
        <v>S8</v>
      </c>
      <c r="C146" s="110" t="str">
        <f>IF(AND(Planungsübersicht!$E116&gt;1990,TYPE(Planungsübersicht!$E116)=1),Planungsübersicht!D116," ")</f>
        <v>Umwälzpumpen auf niedrigerer Stufe betreiben und Nachtabsenkung der Pumpen aktivieren</v>
      </c>
      <c r="D146" s="110">
        <f>IF(AND(Planungsübersicht!$E116&gt;1990,TYPE(Planungsübersicht!$E116)=1),Planungsübersicht!E116," ")</f>
        <v>2021</v>
      </c>
      <c r="E146" s="111" t="str">
        <f>IF(AND(Planungsübersicht!$E116&gt;1990,TYPE(Planungsübersicht!$E116)=1),Planungsübersicht!F116," ")</f>
        <v>in Umsetzung (Anfang)</v>
      </c>
      <c r="F146" s="110" t="str">
        <f>IF(AND(Planungsübersicht!$E116&gt;1990,TYPE(Planungsübersicht!$E116)=1),Planungsübersicht!G116," ")</f>
        <v>Hausmeister</v>
      </c>
      <c r="G146" s="110" t="str">
        <f>IF(AND(Planungsübersicht!$E116&gt;1990,TYPE(Planungsübersicht!$E116)=1),Planungsübersicht!H116," ")</f>
        <v>Schulbau Hamburg</v>
      </c>
      <c r="H146" s="110">
        <f>IF(AND(Planungsübersicht!$E116&gt;1990,TYPE(Planungsübersicht!$E116)=1),MAX(Planungsübersicht!I116:Z116)," ")</f>
        <v>500</v>
      </c>
    </row>
    <row r="147" spans="2:8" hidden="1">
      <c r="B147" s="110" t="str">
        <f>IF(AND(Planungsübersicht!$E175&gt;1990,TYPE(Planungsübersicht!$E175)=1),Planungsübersicht!C175," ")</f>
        <v xml:space="preserve"> </v>
      </c>
      <c r="C147" s="110" t="str">
        <f>IF(AND(Planungsübersicht!$E175&gt;1990,TYPE(Planungsübersicht!$E175)=1),Planungsübersicht!D175," ")</f>
        <v xml:space="preserve"> </v>
      </c>
      <c r="D147" s="110" t="str">
        <f>IF(AND(Planungsübersicht!$E175&gt;1990,TYPE(Planungsübersicht!$E175)=1),Planungsübersicht!E175," ")</f>
        <v xml:space="preserve"> </v>
      </c>
      <c r="E147" s="111" t="str">
        <f>IF(AND(Planungsübersicht!$E175&gt;1990,TYPE(Planungsübersicht!$E175)=1),Planungsübersicht!F175," ")</f>
        <v xml:space="preserve"> </v>
      </c>
      <c r="F147" s="110" t="str">
        <f>IF(AND(Planungsübersicht!$E175&gt;1990,TYPE(Planungsübersicht!$E175)=1),Planungsübersicht!G175," ")</f>
        <v xml:space="preserve"> </v>
      </c>
      <c r="G147" s="110" t="str">
        <f>IF(AND(Planungsübersicht!$E175&gt;1990,TYPE(Planungsübersicht!$E175)=1),Planungsübersicht!H175," ")</f>
        <v xml:space="preserve"> </v>
      </c>
      <c r="H147" s="110" t="str">
        <f>IF(AND(Planungsübersicht!$E175&gt;1990,TYPE(Planungsübersicht!$E175)=1),MAX(Planungsübersicht!I175:Z175)," ")</f>
        <v xml:space="preserve"> </v>
      </c>
    </row>
    <row r="148" spans="2:8" ht="76.5" hidden="1">
      <c r="B148" s="110" t="str">
        <f>IF(AND(Planungsübersicht!$E146&gt;1990,TYPE(Planungsübersicht!$E146)=1),Planungsübersicht!C146," ")</f>
        <v>A5</v>
      </c>
      <c r="C148" s="110" t="str">
        <f>IF(AND(Planungsübersicht!$E146&gt;1990,TYPE(Planungsübersicht!$E146)=1),Planungsübersicht!D146," ")</f>
        <v>Den Zugang zu den Abfallcontainern für jüngere SuS erleichtern (Erhöhung)</v>
      </c>
      <c r="D148" s="110">
        <f>IF(AND(Planungsübersicht!$E146&gt;1990,TYPE(Planungsübersicht!$E146)=1),Planungsübersicht!E146," ")</f>
        <v>2021</v>
      </c>
      <c r="E148" s="111" t="str">
        <f>IF(AND(Planungsübersicht!$E146&gt;1990,TYPE(Planungsübersicht!$E146)=1),Planungsübersicht!F146," ")</f>
        <v>umgesetzt</v>
      </c>
      <c r="F148" s="110" t="str">
        <f>IF(AND(Planungsübersicht!$E146&gt;1990,TYPE(Planungsübersicht!$E146)=1),Planungsübersicht!G146," ")</f>
        <v>Kahm</v>
      </c>
      <c r="G148" s="110">
        <f>IF(AND(Planungsübersicht!$E146&gt;1990,TYPE(Planungsübersicht!$E146)=1),Planungsübersicht!H146," ")</f>
        <v>0</v>
      </c>
      <c r="H148" s="110">
        <f>IF(AND(Planungsübersicht!$E146&gt;1990,TYPE(Planungsübersicht!$E146)=1),MAX(Planungsübersicht!I146:Z146)," ")</f>
        <v>0</v>
      </c>
    </row>
    <row r="149" spans="2:8" hidden="1">
      <c r="B149" s="110" t="str">
        <f>IF(AND(Planungsübersicht!$E177&gt;1990,TYPE(Planungsübersicht!$E177)=1),Planungsübersicht!C177," ")</f>
        <v xml:space="preserve"> </v>
      </c>
      <c r="C149" s="110" t="str">
        <f>IF(AND(Planungsübersicht!$E177&gt;1990,TYPE(Planungsübersicht!$E177)=1),Planungsübersicht!D177," ")</f>
        <v xml:space="preserve"> </v>
      </c>
      <c r="D149" s="110" t="str">
        <f>IF(AND(Planungsübersicht!$E177&gt;1990,TYPE(Planungsübersicht!$E177)=1),Planungsübersicht!E177," ")</f>
        <v xml:space="preserve"> </v>
      </c>
      <c r="E149" s="111" t="str">
        <f>IF(AND(Planungsübersicht!$E177&gt;1990,TYPE(Planungsübersicht!$E177)=1),Planungsübersicht!F177," ")</f>
        <v xml:space="preserve"> </v>
      </c>
      <c r="F149" s="110" t="str">
        <f>IF(AND(Planungsübersicht!$E177&gt;1990,TYPE(Planungsübersicht!$E177)=1),Planungsübersicht!G177," ")</f>
        <v xml:space="preserve"> </v>
      </c>
      <c r="G149" s="110" t="str">
        <f>IF(AND(Planungsübersicht!$E177&gt;1990,TYPE(Planungsübersicht!$E177)=1),Planungsübersicht!H177," ")</f>
        <v xml:space="preserve"> </v>
      </c>
      <c r="H149" s="110" t="str">
        <f>IF(AND(Planungsübersicht!$E177&gt;1990,TYPE(Planungsübersicht!$E177)=1),MAX(Planungsübersicht!I177:Z177)," ")</f>
        <v xml:space="preserve"> </v>
      </c>
    </row>
    <row r="150" spans="2:8">
      <c r="B150" s="110" t="str">
        <f>IF(AND(Planungsübersicht!$E150&gt;1990,TYPE(Planungsübersicht!$E150)=1),Planungsübersicht!C150," ")</f>
        <v>A7</v>
      </c>
      <c r="C150" s="110" t="str">
        <f>IF(AND(Planungsübersicht!$E150&gt;1990,TYPE(Planungsübersicht!$E150)=1),Planungsübersicht!D150," ")</f>
        <v>Projekttag Papier</v>
      </c>
      <c r="D150" s="110">
        <f>IF(AND(Planungsübersicht!$E150&gt;1990,TYPE(Planungsübersicht!$E150)=1),Planungsübersicht!E150," ")</f>
        <v>2021</v>
      </c>
      <c r="E150" s="111" t="str">
        <f>IF(AND(Planungsübersicht!$E150&gt;1990,TYPE(Planungsübersicht!$E150)=1),Planungsübersicht!F150," ")</f>
        <v>umgesetzt</v>
      </c>
      <c r="F150" s="110" t="str">
        <f>IF(AND(Planungsübersicht!$E150&gt;1990,TYPE(Planungsübersicht!$E150)=1),Planungsübersicht!G150," ")</f>
        <v>Lotzin</v>
      </c>
      <c r="G150" s="110" t="str">
        <f>IF(AND(Planungsübersicht!$E150&gt;1990,TYPE(Planungsübersicht!$E150)=1),Planungsübersicht!H150," ")</f>
        <v>Kollegium</v>
      </c>
      <c r="H150" s="110">
        <f>IF(AND(Planungsübersicht!$E150&gt;1990,TYPE(Planungsübersicht!$E150)=1),MAX(Planungsübersicht!I150:Z150)," ")</f>
        <v>0</v>
      </c>
    </row>
    <row r="151" spans="2:8" hidden="1">
      <c r="B151" s="110" t="str">
        <f>IF(AND(Planungsübersicht!$E179&gt;1990,TYPE(Planungsübersicht!$E179)=1),Planungsübersicht!C179," ")</f>
        <v xml:space="preserve"> </v>
      </c>
      <c r="C151" s="110" t="str">
        <f>IF(AND(Planungsübersicht!$E179&gt;1990,TYPE(Planungsübersicht!$E179)=1),Planungsübersicht!D179," ")</f>
        <v xml:space="preserve"> </v>
      </c>
      <c r="D151" s="110" t="str">
        <f>IF(AND(Planungsübersicht!$E179&gt;1990,TYPE(Planungsübersicht!$E179)=1),Planungsübersicht!E179," ")</f>
        <v xml:space="preserve"> </v>
      </c>
      <c r="E151" s="111" t="str">
        <f>IF(AND(Planungsübersicht!$E179&gt;1990,TYPE(Planungsübersicht!$E179)=1),Planungsübersicht!F179," ")</f>
        <v xml:space="preserve"> </v>
      </c>
      <c r="F151" s="110" t="str">
        <f>IF(AND(Planungsübersicht!$E179&gt;1990,TYPE(Planungsübersicht!$E179)=1),Planungsübersicht!G179," ")</f>
        <v xml:space="preserve"> </v>
      </c>
      <c r="G151" s="110" t="str">
        <f>IF(AND(Planungsübersicht!$E179&gt;1990,TYPE(Planungsübersicht!$E179)=1),Planungsübersicht!H179," ")</f>
        <v xml:space="preserve"> </v>
      </c>
      <c r="H151" s="110" t="str">
        <f>IF(AND(Planungsübersicht!$E179&gt;1990,TYPE(Planungsübersicht!$E179)=1),MAX(Planungsübersicht!I179:Z179)," ")</f>
        <v xml:space="preserve"> </v>
      </c>
    </row>
    <row r="152" spans="2:8" hidden="1">
      <c r="B152" s="110" t="str">
        <f>IF(AND(Planungsübersicht!$E182&gt;1990,TYPE(Planungsübersicht!$E182)=1),Planungsübersicht!C182," ")</f>
        <v xml:space="preserve"> </v>
      </c>
      <c r="C152" s="110" t="str">
        <f>IF(AND(Planungsübersicht!$E182&gt;1990,TYPE(Planungsübersicht!$E182)=1),Planungsübersicht!D182," ")</f>
        <v xml:space="preserve"> </v>
      </c>
      <c r="D152" s="110" t="str">
        <f>IF(AND(Planungsübersicht!$E182&gt;1990,TYPE(Planungsübersicht!$E182)=1),Planungsübersicht!E182," ")</f>
        <v xml:space="preserve"> </v>
      </c>
      <c r="E152" s="111" t="str">
        <f>IF(AND(Planungsübersicht!$E182&gt;1990,TYPE(Planungsübersicht!$E182)=1),Planungsübersicht!F182," ")</f>
        <v xml:space="preserve"> </v>
      </c>
      <c r="F152" s="110" t="str">
        <f>IF(AND(Planungsübersicht!$E182&gt;1990,TYPE(Planungsübersicht!$E182)=1),Planungsübersicht!G182," ")</f>
        <v xml:space="preserve"> </v>
      </c>
      <c r="G152" s="110" t="str">
        <f>IF(AND(Planungsübersicht!$E182&gt;1990,TYPE(Planungsübersicht!$E182)=1),Planungsübersicht!H182," ")</f>
        <v xml:space="preserve"> </v>
      </c>
      <c r="H152" s="110" t="str">
        <f>IF(AND(Planungsübersicht!$E182&gt;1990,TYPE(Planungsübersicht!$E182)=1),MAX(Planungsübersicht!I182:Z182)," ")</f>
        <v xml:space="preserve"> </v>
      </c>
    </row>
    <row r="153" spans="2:8" hidden="1">
      <c r="B153" s="110" t="str">
        <f>IF(AND(Planungsübersicht!$E183&gt;1990,TYPE(Planungsübersicht!$E183)=1),Planungsübersicht!C183," ")</f>
        <v xml:space="preserve"> </v>
      </c>
      <c r="C153" s="110" t="str">
        <f>IF(AND(Planungsübersicht!$E183&gt;1990,TYPE(Planungsübersicht!$E183)=1),Planungsübersicht!D183," ")</f>
        <v xml:space="preserve"> </v>
      </c>
      <c r="D153" s="110" t="str">
        <f>IF(AND(Planungsübersicht!$E183&gt;1990,TYPE(Planungsübersicht!$E183)=1),Planungsübersicht!E183," ")</f>
        <v xml:space="preserve"> </v>
      </c>
      <c r="E153" s="111" t="str">
        <f>IF(AND(Planungsübersicht!$E183&gt;1990,TYPE(Planungsübersicht!$E183)=1),Planungsübersicht!F183," ")</f>
        <v xml:space="preserve"> </v>
      </c>
      <c r="F153" s="110" t="str">
        <f>IF(AND(Planungsübersicht!$E183&gt;1990,TYPE(Planungsübersicht!$E183)=1),Planungsübersicht!G183," ")</f>
        <v xml:space="preserve"> </v>
      </c>
      <c r="G153" s="110" t="str">
        <f>IF(AND(Planungsübersicht!$E183&gt;1990,TYPE(Planungsübersicht!$E183)=1),Planungsübersicht!H183," ")</f>
        <v xml:space="preserve"> </v>
      </c>
      <c r="H153" s="110" t="str">
        <f>IF(AND(Planungsübersicht!$E183&gt;1990,TYPE(Planungsübersicht!$E183)=1),MAX(Planungsübersicht!I183:Z183)," ")</f>
        <v xml:space="preserve"> </v>
      </c>
    </row>
    <row r="154" spans="2:8" hidden="1">
      <c r="B154" s="110" t="str">
        <f>IF(AND(Planungsübersicht!$E188&gt;1990,TYPE(Planungsübersicht!$E188)=1),Planungsübersicht!C188," ")</f>
        <v xml:space="preserve"> </v>
      </c>
      <c r="C154" s="110" t="str">
        <f>IF(AND(Planungsübersicht!$E188&gt;1990,TYPE(Planungsübersicht!$E188)=1),Planungsübersicht!D188," ")</f>
        <v xml:space="preserve"> </v>
      </c>
      <c r="D154" s="110" t="str">
        <f>IF(AND(Planungsübersicht!$E188&gt;1990,TYPE(Planungsübersicht!$E188)=1),Planungsübersicht!E188," ")</f>
        <v xml:space="preserve"> </v>
      </c>
      <c r="E154" s="111" t="str">
        <f>IF(AND(Planungsübersicht!$E188&gt;1990,TYPE(Planungsübersicht!$E188)=1),Planungsübersicht!F188," ")</f>
        <v xml:space="preserve"> </v>
      </c>
      <c r="F154" s="110" t="str">
        <f>IF(AND(Planungsübersicht!$E188&gt;1990,TYPE(Planungsübersicht!$E188)=1),Planungsübersicht!G188," ")</f>
        <v xml:space="preserve"> </v>
      </c>
      <c r="G154" s="110" t="str">
        <f>IF(AND(Planungsübersicht!$E188&gt;1990,TYPE(Planungsübersicht!$E188)=1),Planungsübersicht!H188," ")</f>
        <v xml:space="preserve"> </v>
      </c>
      <c r="H154" s="110" t="str">
        <f>IF(AND(Planungsübersicht!$E188&gt;1990,TYPE(Planungsübersicht!$E188)=1),MAX(Planungsübersicht!I188:Z188)," ")</f>
        <v xml:space="preserve"> </v>
      </c>
    </row>
    <row r="155" spans="2:8" hidden="1">
      <c r="B155" s="110" t="str">
        <f>IF(AND(Planungsübersicht!$E189&gt;1990,TYPE(Planungsübersicht!$E189)=1),Planungsübersicht!C189," ")</f>
        <v xml:space="preserve"> </v>
      </c>
      <c r="C155" s="110" t="str">
        <f>IF(AND(Planungsübersicht!$E189&gt;1990,TYPE(Planungsübersicht!$E189)=1),Planungsübersicht!D189," ")</f>
        <v xml:space="preserve"> </v>
      </c>
      <c r="D155" s="110" t="str">
        <f>IF(AND(Planungsübersicht!$E189&gt;1990,TYPE(Planungsübersicht!$E189)=1),Planungsübersicht!E189," ")</f>
        <v xml:space="preserve"> </v>
      </c>
      <c r="E155" s="111" t="str">
        <f>IF(AND(Planungsübersicht!$E189&gt;1990,TYPE(Planungsübersicht!$E189)=1),Planungsübersicht!F189," ")</f>
        <v xml:space="preserve"> </v>
      </c>
      <c r="F155" s="110" t="str">
        <f>IF(AND(Planungsübersicht!$E189&gt;1990,TYPE(Planungsübersicht!$E189)=1),Planungsübersicht!G189," ")</f>
        <v xml:space="preserve"> </v>
      </c>
      <c r="G155" s="110" t="str">
        <f>IF(AND(Planungsübersicht!$E189&gt;1990,TYPE(Planungsübersicht!$E189)=1),Planungsübersicht!H189," ")</f>
        <v xml:space="preserve"> </v>
      </c>
      <c r="H155" s="110" t="str">
        <f>IF(AND(Planungsübersicht!$E189&gt;1990,TYPE(Planungsübersicht!$E189)=1),MAX(Planungsübersicht!I189:Z189)," ")</f>
        <v xml:space="preserve"> </v>
      </c>
    </row>
    <row r="156" spans="2:8" hidden="1">
      <c r="B156" s="110" t="str">
        <f>IF(AND(Planungsübersicht!$E190&gt;1990,TYPE(Planungsübersicht!$E190)=1),Planungsübersicht!C190," ")</f>
        <v xml:space="preserve"> </v>
      </c>
      <c r="C156" s="110" t="str">
        <f>IF(AND(Planungsübersicht!$E190&gt;1990,TYPE(Planungsübersicht!$E190)=1),Planungsübersicht!D190," ")</f>
        <v xml:space="preserve"> </v>
      </c>
      <c r="D156" s="110" t="str">
        <f>IF(AND(Planungsübersicht!$E190&gt;1990,TYPE(Planungsübersicht!$E190)=1),Planungsübersicht!E190," ")</f>
        <v xml:space="preserve"> </v>
      </c>
      <c r="E156" s="111" t="str">
        <f>IF(AND(Planungsübersicht!$E190&gt;1990,TYPE(Planungsübersicht!$E190)=1),Planungsübersicht!F190," ")</f>
        <v xml:space="preserve"> </v>
      </c>
      <c r="F156" s="110" t="str">
        <f>IF(AND(Planungsübersicht!$E190&gt;1990,TYPE(Planungsübersicht!$E190)=1),Planungsübersicht!G190," ")</f>
        <v xml:space="preserve"> </v>
      </c>
      <c r="G156" s="110" t="str">
        <f>IF(AND(Planungsübersicht!$E190&gt;1990,TYPE(Planungsübersicht!$E190)=1),Planungsübersicht!H190," ")</f>
        <v xml:space="preserve"> </v>
      </c>
      <c r="H156" s="110" t="str">
        <f>IF(AND(Planungsübersicht!$E190&gt;1990,TYPE(Planungsübersicht!$E190)=1),MAX(Planungsübersicht!I190:Z190)," ")</f>
        <v xml:space="preserve"> </v>
      </c>
    </row>
    <row r="157" spans="2:8" hidden="1">
      <c r="B157" s="110" t="str">
        <f>IF(AND(Planungsübersicht!$E191&gt;1990,TYPE(Planungsübersicht!$E191)=1),Planungsübersicht!C191," ")</f>
        <v xml:space="preserve"> </v>
      </c>
      <c r="C157" s="110" t="str">
        <f>IF(AND(Planungsübersicht!$E191&gt;1990,TYPE(Planungsübersicht!$E191)=1),Planungsübersicht!D191," ")</f>
        <v xml:space="preserve"> </v>
      </c>
      <c r="D157" s="110" t="str">
        <f>IF(AND(Planungsübersicht!$E191&gt;1990,TYPE(Planungsübersicht!$E191)=1),Planungsübersicht!E191," ")</f>
        <v xml:space="preserve"> </v>
      </c>
      <c r="E157" s="111" t="str">
        <f>IF(AND(Planungsübersicht!$E191&gt;1990,TYPE(Planungsübersicht!$E191)=1),Planungsübersicht!F191," ")</f>
        <v xml:space="preserve"> </v>
      </c>
      <c r="F157" s="110" t="str">
        <f>IF(AND(Planungsübersicht!$E191&gt;1990,TYPE(Planungsübersicht!$E191)=1),Planungsübersicht!G191," ")</f>
        <v xml:space="preserve"> </v>
      </c>
      <c r="G157" s="110" t="str">
        <f>IF(AND(Planungsübersicht!$E191&gt;1990,TYPE(Planungsübersicht!$E191)=1),Planungsübersicht!H191," ")</f>
        <v xml:space="preserve"> </v>
      </c>
      <c r="H157" s="110" t="str">
        <f>IF(AND(Planungsübersicht!$E191&gt;1990,TYPE(Planungsübersicht!$E191)=1),MAX(Planungsübersicht!I191:Z191)," ")</f>
        <v xml:space="preserve"> </v>
      </c>
    </row>
    <row r="158" spans="2:8" hidden="1">
      <c r="B158" s="110" t="str">
        <f>IF(AND(Planungsübersicht!$E192&gt;1990,TYPE(Planungsübersicht!$E192)=1),Planungsübersicht!C192," ")</f>
        <v xml:space="preserve"> </v>
      </c>
      <c r="C158" s="110" t="str">
        <f>IF(AND(Planungsübersicht!$E192&gt;1990,TYPE(Planungsübersicht!$E192)=1),Planungsübersicht!D192," ")</f>
        <v xml:space="preserve"> </v>
      </c>
      <c r="D158" s="110" t="str">
        <f>IF(AND(Planungsübersicht!$E192&gt;1990,TYPE(Planungsübersicht!$E192)=1),Planungsübersicht!E192," ")</f>
        <v xml:space="preserve"> </v>
      </c>
      <c r="E158" s="111" t="str">
        <f>IF(AND(Planungsübersicht!$E192&gt;1990,TYPE(Planungsübersicht!$E192)=1),Planungsübersicht!F192," ")</f>
        <v xml:space="preserve"> </v>
      </c>
      <c r="F158" s="110" t="str">
        <f>IF(AND(Planungsübersicht!$E192&gt;1990,TYPE(Planungsübersicht!$E192)=1),Planungsübersicht!G192," ")</f>
        <v xml:space="preserve"> </v>
      </c>
      <c r="G158" s="110" t="str">
        <f>IF(AND(Planungsübersicht!$E192&gt;1990,TYPE(Planungsübersicht!$E192)=1),Planungsübersicht!H192," ")</f>
        <v xml:space="preserve"> </v>
      </c>
      <c r="H158" s="110" t="str">
        <f>IF(AND(Planungsübersicht!$E192&gt;1990,TYPE(Planungsübersicht!$E192)=1),MAX(Planungsübersicht!I192:Z192)," ")</f>
        <v xml:space="preserve"> </v>
      </c>
    </row>
    <row r="159" spans="2:8" hidden="1">
      <c r="B159" s="110" t="str">
        <f>IF(AND(Planungsübersicht!$E193&gt;1990,TYPE(Planungsübersicht!$E193)=1),Planungsübersicht!C193," ")</f>
        <v xml:space="preserve"> </v>
      </c>
      <c r="C159" s="110" t="str">
        <f>IF(AND(Planungsübersicht!$E193&gt;1990,TYPE(Planungsübersicht!$E193)=1),Planungsübersicht!D193," ")</f>
        <v xml:space="preserve"> </v>
      </c>
      <c r="D159" s="110" t="str">
        <f>IF(AND(Planungsübersicht!$E193&gt;1990,TYPE(Planungsübersicht!$E193)=1),Planungsübersicht!E193," ")</f>
        <v xml:space="preserve"> </v>
      </c>
      <c r="E159" s="111" t="str">
        <f>IF(AND(Planungsübersicht!$E193&gt;1990,TYPE(Planungsübersicht!$E193)=1),Planungsübersicht!F193," ")</f>
        <v xml:space="preserve"> </v>
      </c>
      <c r="F159" s="110" t="str">
        <f>IF(AND(Planungsübersicht!$E193&gt;1990,TYPE(Planungsübersicht!$E193)=1),Planungsübersicht!G193," ")</f>
        <v xml:space="preserve"> </v>
      </c>
      <c r="G159" s="110" t="str">
        <f>IF(AND(Planungsübersicht!$E193&gt;1990,TYPE(Planungsübersicht!$E193)=1),Planungsübersicht!H193," ")</f>
        <v xml:space="preserve"> </v>
      </c>
      <c r="H159" s="110" t="str">
        <f>IF(AND(Planungsübersicht!$E193&gt;1990,TYPE(Planungsübersicht!$E193)=1),MAX(Planungsübersicht!I193:Z193)," ")</f>
        <v xml:space="preserve"> </v>
      </c>
    </row>
    <row r="160" spans="2:8" hidden="1">
      <c r="B160" s="110" t="str">
        <f>IF(AND(Planungsübersicht!$E194&gt;1990,TYPE(Planungsübersicht!$E194)=1),Planungsübersicht!C194," ")</f>
        <v xml:space="preserve"> </v>
      </c>
      <c r="C160" s="110" t="str">
        <f>IF(AND(Planungsübersicht!$E194&gt;1990,TYPE(Planungsübersicht!$E194)=1),Planungsübersicht!D194," ")</f>
        <v xml:space="preserve"> </v>
      </c>
      <c r="D160" s="110" t="str">
        <f>IF(AND(Planungsübersicht!$E194&gt;1990,TYPE(Planungsübersicht!$E194)=1),Planungsübersicht!E194," ")</f>
        <v xml:space="preserve"> </v>
      </c>
      <c r="E160" s="111" t="str">
        <f>IF(AND(Planungsübersicht!$E194&gt;1990,TYPE(Planungsübersicht!$E194)=1),Planungsübersicht!F194," ")</f>
        <v xml:space="preserve"> </v>
      </c>
      <c r="F160" s="110" t="str">
        <f>IF(AND(Planungsübersicht!$E194&gt;1990,TYPE(Planungsübersicht!$E194)=1),Planungsübersicht!G194," ")</f>
        <v xml:space="preserve"> </v>
      </c>
      <c r="G160" s="110" t="str">
        <f>IF(AND(Planungsübersicht!$E194&gt;1990,TYPE(Planungsübersicht!$E194)=1),Planungsübersicht!H194," ")</f>
        <v xml:space="preserve"> </v>
      </c>
      <c r="H160" s="110" t="str">
        <f>IF(AND(Planungsübersicht!$E194&gt;1990,TYPE(Planungsübersicht!$E194)=1),MAX(Planungsübersicht!I194:Z194)," ")</f>
        <v xml:space="preserve"> </v>
      </c>
    </row>
    <row r="161" spans="2:8" hidden="1">
      <c r="B161" s="110" t="str">
        <f>IF(AND(Planungsübersicht!$E195&gt;1990,TYPE(Planungsübersicht!$E195)=1),Planungsübersicht!C195," ")</f>
        <v xml:space="preserve"> </v>
      </c>
      <c r="C161" s="110" t="str">
        <f>IF(AND(Planungsübersicht!$E195&gt;1990,TYPE(Planungsübersicht!$E195)=1),Planungsübersicht!D195," ")</f>
        <v xml:space="preserve"> </v>
      </c>
      <c r="D161" s="110" t="str">
        <f>IF(AND(Planungsübersicht!$E195&gt;1990,TYPE(Planungsübersicht!$E195)=1),Planungsübersicht!E195," ")</f>
        <v xml:space="preserve"> </v>
      </c>
      <c r="E161" s="111" t="str">
        <f>IF(AND(Planungsübersicht!$E195&gt;1990,TYPE(Planungsübersicht!$E195)=1),Planungsübersicht!F195," ")</f>
        <v xml:space="preserve"> </v>
      </c>
      <c r="F161" s="110" t="str">
        <f>IF(AND(Planungsübersicht!$E195&gt;1990,TYPE(Planungsübersicht!$E195)=1),Planungsübersicht!G195," ")</f>
        <v xml:space="preserve"> </v>
      </c>
      <c r="G161" s="110" t="str">
        <f>IF(AND(Planungsübersicht!$E195&gt;1990,TYPE(Planungsübersicht!$E195)=1),Planungsübersicht!H195," ")</f>
        <v xml:space="preserve"> </v>
      </c>
      <c r="H161" s="110" t="str">
        <f>IF(AND(Planungsübersicht!$E195&gt;1990,TYPE(Planungsübersicht!$E195)=1),MAX(Planungsübersicht!I195:Z195)," ")</f>
        <v xml:space="preserve"> </v>
      </c>
    </row>
    <row r="162" spans="2:8" hidden="1">
      <c r="B162" s="110" t="str">
        <f>IF(AND(Planungsübersicht!$E196&gt;1990,TYPE(Planungsübersicht!$E196)=1),Planungsübersicht!C196," ")</f>
        <v xml:space="preserve"> </v>
      </c>
      <c r="C162" s="110" t="str">
        <f>IF(AND(Planungsübersicht!$E196&gt;1990,TYPE(Planungsübersicht!$E196)=1),Planungsübersicht!D196," ")</f>
        <v xml:space="preserve"> </v>
      </c>
      <c r="D162" s="110" t="str">
        <f>IF(AND(Planungsübersicht!$E196&gt;1990,TYPE(Planungsübersicht!$E196)=1),Planungsübersicht!E196," ")</f>
        <v xml:space="preserve"> </v>
      </c>
      <c r="E162" s="111" t="str">
        <f>IF(AND(Planungsübersicht!$E196&gt;1990,TYPE(Planungsübersicht!$E196)=1),Planungsübersicht!F196," ")</f>
        <v xml:space="preserve"> </v>
      </c>
      <c r="F162" s="110" t="str">
        <f>IF(AND(Planungsübersicht!$E196&gt;1990,TYPE(Planungsübersicht!$E196)=1),Planungsübersicht!G196," ")</f>
        <v xml:space="preserve"> </v>
      </c>
      <c r="G162" s="110" t="str">
        <f>IF(AND(Planungsübersicht!$E196&gt;1990,TYPE(Planungsübersicht!$E196)=1),Planungsübersicht!H196," ")</f>
        <v xml:space="preserve"> </v>
      </c>
      <c r="H162" s="110" t="str">
        <f>IF(AND(Planungsübersicht!$E196&gt;1990,TYPE(Planungsübersicht!$E196)=1),MAX(Planungsübersicht!I196:Z196)," ")</f>
        <v xml:space="preserve"> </v>
      </c>
    </row>
    <row r="163" spans="2:8" hidden="1">
      <c r="B163" s="110" t="str">
        <f>IF(AND(Planungsübersicht!$E197&gt;1990,TYPE(Planungsübersicht!$E197)=1),Planungsübersicht!C197," ")</f>
        <v xml:space="preserve"> </v>
      </c>
      <c r="C163" s="110" t="str">
        <f>IF(AND(Planungsübersicht!$E197&gt;1990,TYPE(Planungsübersicht!$E197)=1),Planungsübersicht!D197," ")</f>
        <v xml:space="preserve"> </v>
      </c>
      <c r="D163" s="110" t="str">
        <f>IF(AND(Planungsübersicht!$E197&gt;1990,TYPE(Planungsübersicht!$E197)=1),Planungsübersicht!E197," ")</f>
        <v xml:space="preserve"> </v>
      </c>
      <c r="E163" s="111" t="str">
        <f>IF(AND(Planungsübersicht!$E197&gt;1990,TYPE(Planungsübersicht!$E197)=1),Planungsübersicht!F197," ")</f>
        <v xml:space="preserve"> </v>
      </c>
      <c r="F163" s="110" t="str">
        <f>IF(AND(Planungsübersicht!$E197&gt;1990,TYPE(Planungsübersicht!$E197)=1),Planungsübersicht!G197," ")</f>
        <v xml:space="preserve"> </v>
      </c>
      <c r="G163" s="110" t="str">
        <f>IF(AND(Planungsübersicht!$E197&gt;1990,TYPE(Planungsübersicht!$E197)=1),Planungsübersicht!H197," ")</f>
        <v xml:space="preserve"> </v>
      </c>
      <c r="H163" s="110" t="str">
        <f>IF(AND(Planungsübersicht!$E197&gt;1990,TYPE(Planungsübersicht!$E197)=1),MAX(Planungsübersicht!I197:Z197)," ")</f>
        <v xml:space="preserve"> </v>
      </c>
    </row>
    <row r="164" spans="2:8" hidden="1">
      <c r="B164" s="110" t="str">
        <f>IF(AND(Planungsübersicht!$E198&gt;1990,TYPE(Planungsübersicht!$E198)=1),Planungsübersicht!C198," ")</f>
        <v xml:space="preserve"> </v>
      </c>
      <c r="C164" s="110" t="str">
        <f>IF(AND(Planungsübersicht!$E198&gt;1990,TYPE(Planungsübersicht!$E198)=1),Planungsübersicht!D198," ")</f>
        <v xml:space="preserve"> </v>
      </c>
      <c r="D164" s="110" t="str">
        <f>IF(AND(Planungsübersicht!$E198&gt;1990,TYPE(Planungsübersicht!$E198)=1),Planungsübersicht!E198," ")</f>
        <v xml:space="preserve"> </v>
      </c>
      <c r="E164" s="111" t="str">
        <f>IF(AND(Planungsübersicht!$E198&gt;1990,TYPE(Planungsübersicht!$E198)=1),Planungsübersicht!F198," ")</f>
        <v xml:space="preserve"> </v>
      </c>
      <c r="F164" s="110" t="str">
        <f>IF(AND(Planungsübersicht!$E198&gt;1990,TYPE(Planungsübersicht!$E198)=1),Planungsübersicht!G198," ")</f>
        <v xml:space="preserve"> </v>
      </c>
      <c r="G164" s="110" t="str">
        <f>IF(AND(Planungsübersicht!$E198&gt;1990,TYPE(Planungsübersicht!$E198)=1),Planungsübersicht!H198," ")</f>
        <v xml:space="preserve"> </v>
      </c>
      <c r="H164" s="110" t="str">
        <f>IF(AND(Planungsübersicht!$E198&gt;1990,TYPE(Planungsübersicht!$E198)=1),MAX(Planungsübersicht!I198:Z198)," ")</f>
        <v xml:space="preserve"> </v>
      </c>
    </row>
    <row r="165" spans="2:8" hidden="1">
      <c r="B165" s="110" t="str">
        <f>IF(AND(Planungsübersicht!$E199&gt;1990,TYPE(Planungsübersicht!$E199)=1),Planungsübersicht!C199," ")</f>
        <v xml:space="preserve"> </v>
      </c>
      <c r="C165" s="110" t="str">
        <f>IF(AND(Planungsübersicht!$E199&gt;1990,TYPE(Planungsübersicht!$E199)=1),Planungsübersicht!D199," ")</f>
        <v xml:space="preserve"> </v>
      </c>
      <c r="D165" s="110" t="str">
        <f>IF(AND(Planungsübersicht!$E199&gt;1990,TYPE(Planungsübersicht!$E199)=1),Planungsübersicht!E199," ")</f>
        <v xml:space="preserve"> </v>
      </c>
      <c r="E165" s="111" t="str">
        <f>IF(AND(Planungsübersicht!$E199&gt;1990,TYPE(Planungsübersicht!$E199)=1),Planungsübersicht!F199," ")</f>
        <v xml:space="preserve"> </v>
      </c>
      <c r="F165" s="110" t="str">
        <f>IF(AND(Planungsübersicht!$E199&gt;1990,TYPE(Planungsübersicht!$E199)=1),Planungsübersicht!G199," ")</f>
        <v xml:space="preserve"> </v>
      </c>
      <c r="G165" s="110" t="str">
        <f>IF(AND(Planungsübersicht!$E199&gt;1990,TYPE(Planungsübersicht!$E199)=1),Planungsübersicht!H199," ")</f>
        <v xml:space="preserve"> </v>
      </c>
      <c r="H165" s="110" t="str">
        <f>IF(AND(Planungsübersicht!$E199&gt;1990,TYPE(Planungsübersicht!$E199)=1),MAX(Planungsübersicht!I199:Z199)," ")</f>
        <v xml:space="preserve"> </v>
      </c>
    </row>
    <row r="166" spans="2:8" hidden="1">
      <c r="B166" s="110" t="str">
        <f>IF(AND(Planungsübersicht!$E200&gt;1990,TYPE(Planungsübersicht!$E200)=1),Planungsübersicht!C200," ")</f>
        <v xml:space="preserve"> </v>
      </c>
      <c r="C166" s="110" t="str">
        <f>IF(AND(Planungsübersicht!$E200&gt;1990,TYPE(Planungsübersicht!$E200)=1),Planungsübersicht!D200," ")</f>
        <v xml:space="preserve"> </v>
      </c>
      <c r="D166" s="110" t="str">
        <f>IF(AND(Planungsübersicht!$E200&gt;1990,TYPE(Planungsübersicht!$E200)=1),Planungsübersicht!E200," ")</f>
        <v xml:space="preserve"> </v>
      </c>
      <c r="E166" s="111" t="str">
        <f>IF(AND(Planungsübersicht!$E200&gt;1990,TYPE(Planungsübersicht!$E200)=1),Planungsübersicht!F200," ")</f>
        <v xml:space="preserve"> </v>
      </c>
      <c r="F166" s="110" t="str">
        <f>IF(AND(Planungsübersicht!$E200&gt;1990,TYPE(Planungsübersicht!$E200)=1),Planungsübersicht!G200," ")</f>
        <v xml:space="preserve"> </v>
      </c>
      <c r="G166" s="110" t="str">
        <f>IF(AND(Planungsübersicht!$E200&gt;1990,TYPE(Planungsübersicht!$E200)=1),Planungsübersicht!H200," ")</f>
        <v xml:space="preserve"> </v>
      </c>
      <c r="H166" s="110" t="str">
        <f>IF(AND(Planungsübersicht!$E200&gt;1990,TYPE(Planungsübersicht!$E200)=1),MAX(Planungsübersicht!I200:Z200)," ")</f>
        <v xml:space="preserve"> </v>
      </c>
    </row>
    <row r="167" spans="2:8" hidden="1">
      <c r="B167" s="110" t="str">
        <f>IF(AND(Planungsübersicht!$E201&gt;1990,TYPE(Planungsübersicht!$E201)=1),Planungsübersicht!C201," ")</f>
        <v xml:space="preserve"> </v>
      </c>
      <c r="C167" s="110" t="str">
        <f>IF(AND(Planungsübersicht!$E201&gt;1990,TYPE(Planungsübersicht!$E201)=1),Planungsübersicht!D201," ")</f>
        <v xml:space="preserve"> </v>
      </c>
      <c r="D167" s="110" t="str">
        <f>IF(AND(Planungsübersicht!$E201&gt;1990,TYPE(Planungsübersicht!$E201)=1),Planungsübersicht!E201," ")</f>
        <v xml:space="preserve"> </v>
      </c>
      <c r="E167" s="111" t="str">
        <f>IF(AND(Planungsübersicht!$E201&gt;1990,TYPE(Planungsübersicht!$E201)=1),Planungsübersicht!F201," ")</f>
        <v xml:space="preserve"> </v>
      </c>
      <c r="F167" s="110" t="str">
        <f>IF(AND(Planungsübersicht!$E201&gt;1990,TYPE(Planungsübersicht!$E201)=1),Planungsübersicht!G201," ")</f>
        <v xml:space="preserve"> </v>
      </c>
      <c r="G167" s="110" t="str">
        <f>IF(AND(Planungsübersicht!$E201&gt;1990,TYPE(Planungsübersicht!$E201)=1),Planungsübersicht!H201," ")</f>
        <v xml:space="preserve"> </v>
      </c>
      <c r="H167" s="110" t="str">
        <f>IF(AND(Planungsübersicht!$E201&gt;1990,TYPE(Planungsübersicht!$E201)=1),MAX(Planungsübersicht!I201:Z201)," ")</f>
        <v xml:space="preserve"> </v>
      </c>
    </row>
    <row r="168" spans="2:8" hidden="1">
      <c r="B168" s="110" t="str">
        <f>IF(AND(Planungsübersicht!$E202&gt;1990,TYPE(Planungsübersicht!$E202)=1),Planungsübersicht!C202," ")</f>
        <v xml:space="preserve"> </v>
      </c>
      <c r="C168" s="110" t="str">
        <f>IF(AND(Planungsübersicht!$E202&gt;1990,TYPE(Planungsübersicht!$E202)=1),Planungsübersicht!D202," ")</f>
        <v xml:space="preserve"> </v>
      </c>
      <c r="D168" s="110" t="str">
        <f>IF(AND(Planungsübersicht!$E202&gt;1990,TYPE(Planungsübersicht!$E202)=1),Planungsübersicht!E202," ")</f>
        <v xml:space="preserve"> </v>
      </c>
      <c r="E168" s="111" t="str">
        <f>IF(AND(Planungsübersicht!$E202&gt;1990,TYPE(Planungsübersicht!$E202)=1),Planungsübersicht!F202," ")</f>
        <v xml:space="preserve"> </v>
      </c>
      <c r="F168" s="110" t="str">
        <f>IF(AND(Planungsübersicht!$E202&gt;1990,TYPE(Planungsübersicht!$E202)=1),Planungsübersicht!G202," ")</f>
        <v xml:space="preserve"> </v>
      </c>
      <c r="G168" s="110" t="str">
        <f>IF(AND(Planungsübersicht!$E202&gt;1990,TYPE(Planungsübersicht!$E202)=1),Planungsübersicht!H202," ")</f>
        <v xml:space="preserve"> </v>
      </c>
      <c r="H168" s="110" t="str">
        <f>IF(AND(Planungsübersicht!$E202&gt;1990,TYPE(Planungsübersicht!$E202)=1),MAX(Planungsübersicht!I202:Z202)," ")</f>
        <v xml:space="preserve"> </v>
      </c>
    </row>
    <row r="169" spans="2:8" hidden="1">
      <c r="B169" s="110" t="str">
        <f>IF(AND(Planungsübersicht!$E203&gt;1990,TYPE(Planungsübersicht!$E203)=1),Planungsübersicht!C203," ")</f>
        <v xml:space="preserve"> </v>
      </c>
      <c r="C169" s="110" t="str">
        <f>IF(AND(Planungsübersicht!$E203&gt;1990,TYPE(Planungsübersicht!$E203)=1),Planungsübersicht!D203," ")</f>
        <v xml:space="preserve"> </v>
      </c>
      <c r="D169" s="110" t="str">
        <f>IF(AND(Planungsübersicht!$E203&gt;1990,TYPE(Planungsübersicht!$E203)=1),Planungsübersicht!E203," ")</f>
        <v xml:space="preserve"> </v>
      </c>
      <c r="E169" s="111" t="str">
        <f>IF(AND(Planungsübersicht!$E203&gt;1990,TYPE(Planungsübersicht!$E203)=1),Planungsübersicht!F203," ")</f>
        <v xml:space="preserve"> </v>
      </c>
      <c r="F169" s="110" t="str">
        <f>IF(AND(Planungsübersicht!$E203&gt;1990,TYPE(Planungsübersicht!$E203)=1),Planungsübersicht!G203," ")</f>
        <v xml:space="preserve"> </v>
      </c>
      <c r="G169" s="110" t="str">
        <f>IF(AND(Planungsübersicht!$E203&gt;1990,TYPE(Planungsübersicht!$E203)=1),Planungsübersicht!H203," ")</f>
        <v xml:space="preserve"> </v>
      </c>
      <c r="H169" s="110" t="str">
        <f>IF(AND(Planungsübersicht!$E203&gt;1990,TYPE(Planungsübersicht!$E203)=1),MAX(Planungsübersicht!I203:Z203)," ")</f>
        <v xml:space="preserve"> </v>
      </c>
    </row>
    <row r="170" spans="2:8" hidden="1">
      <c r="B170" s="110" t="str">
        <f>IF(AND(Planungsübersicht!$E204&gt;1990,TYPE(Planungsübersicht!$E204)=1),Planungsübersicht!C204," ")</f>
        <v xml:space="preserve"> </v>
      </c>
      <c r="C170" s="110" t="str">
        <f>IF(AND(Planungsübersicht!$E204&gt;1990,TYPE(Planungsübersicht!$E204)=1),Planungsübersicht!D204," ")</f>
        <v xml:space="preserve"> </v>
      </c>
      <c r="D170" s="110" t="str">
        <f>IF(AND(Planungsübersicht!$E204&gt;1990,TYPE(Planungsübersicht!$E204)=1),Planungsübersicht!E204," ")</f>
        <v xml:space="preserve"> </v>
      </c>
      <c r="E170" s="111" t="str">
        <f>IF(AND(Planungsübersicht!$E204&gt;1990,TYPE(Planungsübersicht!$E204)=1),Planungsübersicht!F204," ")</f>
        <v xml:space="preserve"> </v>
      </c>
      <c r="F170" s="110" t="str">
        <f>IF(AND(Planungsübersicht!$E204&gt;1990,TYPE(Planungsübersicht!$E204)=1),Planungsübersicht!G204," ")</f>
        <v xml:space="preserve"> </v>
      </c>
      <c r="G170" s="110" t="str">
        <f>IF(AND(Planungsübersicht!$E204&gt;1990,TYPE(Planungsübersicht!$E204)=1),Planungsübersicht!H204," ")</f>
        <v xml:space="preserve"> </v>
      </c>
      <c r="H170" s="110" t="str">
        <f>IF(AND(Planungsübersicht!$E204&gt;1990,TYPE(Planungsübersicht!$E204)=1),MAX(Planungsübersicht!I204:Z204)," ")</f>
        <v xml:space="preserve"> </v>
      </c>
    </row>
    <row r="171" spans="2:8" hidden="1">
      <c r="B171" s="110" t="str">
        <f>IF(AND(Planungsübersicht!$E205&gt;1990,TYPE(Planungsübersicht!$E205)=1),Planungsübersicht!C205," ")</f>
        <v xml:space="preserve"> </v>
      </c>
      <c r="C171" s="110" t="str">
        <f>IF(AND(Planungsübersicht!$E205&gt;1990,TYPE(Planungsübersicht!$E205)=1),Planungsübersicht!D205," ")</f>
        <v xml:space="preserve"> </v>
      </c>
      <c r="D171" s="110" t="str">
        <f>IF(AND(Planungsübersicht!$E205&gt;1990,TYPE(Planungsübersicht!$E205)=1),Planungsübersicht!E205," ")</f>
        <v xml:space="preserve"> </v>
      </c>
      <c r="E171" s="111" t="str">
        <f>IF(AND(Planungsübersicht!$E205&gt;1990,TYPE(Planungsübersicht!$E205)=1),Planungsübersicht!F205," ")</f>
        <v xml:space="preserve"> </v>
      </c>
      <c r="F171" s="110" t="str">
        <f>IF(AND(Planungsübersicht!$E205&gt;1990,TYPE(Planungsübersicht!$E205)=1),Planungsübersicht!G205," ")</f>
        <v xml:space="preserve"> </v>
      </c>
      <c r="G171" s="110" t="str">
        <f>IF(AND(Planungsübersicht!$E205&gt;1990,TYPE(Planungsübersicht!$E205)=1),Planungsübersicht!H205," ")</f>
        <v xml:space="preserve"> </v>
      </c>
      <c r="H171" s="110" t="str">
        <f>IF(AND(Planungsübersicht!$E205&gt;1990,TYPE(Planungsübersicht!$E205)=1),MAX(Planungsübersicht!I205:Z205)," ")</f>
        <v xml:space="preserve"> </v>
      </c>
    </row>
    <row r="172" spans="2:8" hidden="1">
      <c r="B172" s="110" t="str">
        <f>IF(AND(Planungsübersicht!$E206&gt;1990,TYPE(Planungsübersicht!$E206)=1),Planungsübersicht!C206," ")</f>
        <v xml:space="preserve"> </v>
      </c>
      <c r="C172" s="110" t="str">
        <f>IF(AND(Planungsübersicht!$E206&gt;1990,TYPE(Planungsübersicht!$E206)=1),Planungsübersicht!D206," ")</f>
        <v xml:space="preserve"> </v>
      </c>
      <c r="D172" s="110" t="str">
        <f>IF(AND(Planungsübersicht!$E206&gt;1990,TYPE(Planungsübersicht!$E206)=1),Planungsübersicht!E206," ")</f>
        <v xml:space="preserve"> </v>
      </c>
      <c r="E172" s="111" t="str">
        <f>IF(AND(Planungsübersicht!$E206&gt;1990,TYPE(Planungsübersicht!$E206)=1),Planungsübersicht!F206," ")</f>
        <v xml:space="preserve"> </v>
      </c>
      <c r="F172" s="110" t="str">
        <f>IF(AND(Planungsübersicht!$E206&gt;1990,TYPE(Planungsübersicht!$E206)=1),Planungsübersicht!G206," ")</f>
        <v xml:space="preserve"> </v>
      </c>
      <c r="G172" s="110" t="str">
        <f>IF(AND(Planungsübersicht!$E206&gt;1990,TYPE(Planungsübersicht!$E206)=1),Planungsübersicht!H206," ")</f>
        <v xml:space="preserve"> </v>
      </c>
      <c r="H172" s="110" t="str">
        <f>IF(AND(Planungsübersicht!$E206&gt;1990,TYPE(Planungsübersicht!$E206)=1),MAX(Planungsübersicht!I206:Z206)," ")</f>
        <v xml:space="preserve"> </v>
      </c>
    </row>
    <row r="173" spans="2:8" hidden="1">
      <c r="B173" s="110" t="str">
        <f>IF(AND(Planungsübersicht!$E207&gt;1990,TYPE(Planungsübersicht!$E207)=1),Planungsübersicht!C207," ")</f>
        <v xml:space="preserve"> </v>
      </c>
      <c r="C173" s="110" t="str">
        <f>IF(AND(Planungsübersicht!$E207&gt;1990,TYPE(Planungsübersicht!$E207)=1),Planungsübersicht!D207," ")</f>
        <v xml:space="preserve"> </v>
      </c>
      <c r="D173" s="110" t="str">
        <f>IF(AND(Planungsübersicht!$E207&gt;1990,TYPE(Planungsübersicht!$E207)=1),Planungsübersicht!E207," ")</f>
        <v xml:space="preserve"> </v>
      </c>
      <c r="E173" s="111" t="str">
        <f>IF(AND(Planungsübersicht!$E207&gt;1990,TYPE(Planungsübersicht!$E207)=1),Planungsübersicht!F207," ")</f>
        <v xml:space="preserve"> </v>
      </c>
      <c r="F173" s="110" t="str">
        <f>IF(AND(Planungsübersicht!$E207&gt;1990,TYPE(Planungsübersicht!$E207)=1),Planungsübersicht!G207," ")</f>
        <v xml:space="preserve"> </v>
      </c>
      <c r="G173" s="110" t="str">
        <f>IF(AND(Planungsübersicht!$E207&gt;1990,TYPE(Planungsübersicht!$E207)=1),Planungsübersicht!H207," ")</f>
        <v xml:space="preserve"> </v>
      </c>
      <c r="H173" s="110" t="str">
        <f>IF(AND(Planungsübersicht!$E207&gt;1990,TYPE(Planungsübersicht!$E207)=1),MAX(Planungsübersicht!I207:Z207)," ")</f>
        <v xml:space="preserve"> </v>
      </c>
    </row>
    <row r="174" spans="2:8" hidden="1">
      <c r="B174" s="110" t="str">
        <f>IF(AND(Planungsübersicht!$E208&gt;1990,TYPE(Planungsübersicht!$E208)=1),Planungsübersicht!C208," ")</f>
        <v xml:space="preserve"> </v>
      </c>
      <c r="C174" s="110" t="str">
        <f>IF(AND(Planungsübersicht!$E208&gt;1990,TYPE(Planungsübersicht!$E208)=1),Planungsübersicht!D208," ")</f>
        <v xml:space="preserve"> </v>
      </c>
      <c r="D174" s="110" t="str">
        <f>IF(AND(Planungsübersicht!$E208&gt;1990,TYPE(Planungsübersicht!$E208)=1),Planungsübersicht!E208," ")</f>
        <v xml:space="preserve"> </v>
      </c>
      <c r="E174" s="111" t="str">
        <f>IF(AND(Planungsübersicht!$E208&gt;1990,TYPE(Planungsübersicht!$E208)=1),Planungsübersicht!F208," ")</f>
        <v xml:space="preserve"> </v>
      </c>
      <c r="F174" s="110" t="str">
        <f>IF(AND(Planungsübersicht!$E208&gt;1990,TYPE(Planungsübersicht!$E208)=1),Planungsübersicht!G208," ")</f>
        <v xml:space="preserve"> </v>
      </c>
      <c r="G174" s="110" t="str">
        <f>IF(AND(Planungsübersicht!$E208&gt;1990,TYPE(Planungsübersicht!$E208)=1),Planungsübersicht!H208," ")</f>
        <v xml:space="preserve"> </v>
      </c>
      <c r="H174" s="110" t="str">
        <f>IF(AND(Planungsübersicht!$E208&gt;1990,TYPE(Planungsübersicht!$E208)=1),MAX(Planungsübersicht!I208:Z208)," ")</f>
        <v xml:space="preserve"> </v>
      </c>
    </row>
    <row r="175" spans="2:8" hidden="1">
      <c r="B175" s="110" t="str">
        <f>IF(AND(Planungsübersicht!$E209&gt;1990,TYPE(Planungsübersicht!$E209)=1),Planungsübersicht!C209," ")</f>
        <v xml:space="preserve"> </v>
      </c>
      <c r="C175" s="110" t="str">
        <f>IF(AND(Planungsübersicht!$E209&gt;1990,TYPE(Planungsübersicht!$E209)=1),Planungsübersicht!D209," ")</f>
        <v xml:space="preserve"> </v>
      </c>
      <c r="D175" s="110" t="str">
        <f>IF(AND(Planungsübersicht!$E209&gt;1990,TYPE(Planungsübersicht!$E209)=1),Planungsübersicht!E209," ")</f>
        <v xml:space="preserve"> </v>
      </c>
      <c r="E175" s="111" t="str">
        <f>IF(AND(Planungsübersicht!$E209&gt;1990,TYPE(Planungsübersicht!$E209)=1),Planungsübersicht!F209," ")</f>
        <v xml:space="preserve"> </v>
      </c>
      <c r="F175" s="110" t="str">
        <f>IF(AND(Planungsübersicht!$E209&gt;1990,TYPE(Planungsübersicht!$E209)=1),Planungsübersicht!G209," ")</f>
        <v xml:space="preserve"> </v>
      </c>
      <c r="G175" s="110" t="str">
        <f>IF(AND(Planungsübersicht!$E209&gt;1990,TYPE(Planungsübersicht!$E209)=1),Planungsübersicht!H209," ")</f>
        <v xml:space="preserve"> </v>
      </c>
      <c r="H175" s="110" t="str">
        <f>IF(AND(Planungsübersicht!$E209&gt;1990,TYPE(Planungsübersicht!$E209)=1),MAX(Planungsübersicht!I209:Z209)," ")</f>
        <v xml:space="preserve"> </v>
      </c>
    </row>
    <row r="176" spans="2:8" hidden="1">
      <c r="B176" s="110" t="str">
        <f>IF(AND(Planungsübersicht!$E198&gt;1990,TYPE(Planungsübersicht!$E198)=1),Planungsübersicht!C198," ")</f>
        <v xml:space="preserve"> </v>
      </c>
      <c r="C176" s="110" t="str">
        <f>IF(AND(Planungsübersicht!$E198&gt;1990,TYPE(Planungsübersicht!$E198)=1),Planungsübersicht!D198," ")</f>
        <v xml:space="preserve"> </v>
      </c>
      <c r="D176" s="110" t="str">
        <f>IF(AND(Planungsübersicht!$E198&gt;1990,TYPE(Planungsübersicht!$E198)=1),Planungsübersicht!E198," ")</f>
        <v xml:space="preserve"> </v>
      </c>
      <c r="E176" s="111" t="str">
        <f>IF(AND(Planungsübersicht!$E198&gt;1990,TYPE(Planungsübersicht!$E198)=1),Planungsübersicht!F198," ")</f>
        <v xml:space="preserve"> </v>
      </c>
      <c r="F176" s="110" t="str">
        <f>IF(AND(Planungsübersicht!$E198&gt;1990,TYPE(Planungsübersicht!$E198)=1),Planungsübersicht!G198," ")</f>
        <v xml:space="preserve"> </v>
      </c>
      <c r="G176" s="110" t="str">
        <f>IF(AND(Planungsübersicht!$E198&gt;1990,TYPE(Planungsübersicht!$E198)=1),Planungsübersicht!H198," ")</f>
        <v xml:space="preserve"> </v>
      </c>
      <c r="H176" s="110" t="str">
        <f>IF(AND(Planungsübersicht!$E198&gt;1990,TYPE(Planungsübersicht!$E198)=1),MAX(Planungsübersicht!I198:Z198)," ")</f>
        <v xml:space="preserve"> </v>
      </c>
    </row>
    <row r="177" spans="2:8" hidden="1">
      <c r="B177" s="110" t="str">
        <f>IF(AND(Planungsübersicht!$E211&gt;1990,TYPE(Planungsübersicht!$E211)=1),Planungsübersicht!C211," ")</f>
        <v xml:space="preserve"> </v>
      </c>
      <c r="C177" s="110" t="str">
        <f>IF(AND(Planungsübersicht!$E211&gt;1990,TYPE(Planungsübersicht!$E211)=1),Planungsübersicht!D211," ")</f>
        <v xml:space="preserve"> </v>
      </c>
      <c r="D177" s="110" t="str">
        <f>IF(AND(Planungsübersicht!$E211&gt;1990,TYPE(Planungsübersicht!$E211)=1),Planungsübersicht!E211," ")</f>
        <v xml:space="preserve"> </v>
      </c>
      <c r="E177" s="111" t="str">
        <f>IF(AND(Planungsübersicht!$E211&gt;1990,TYPE(Planungsübersicht!$E211)=1),Planungsübersicht!F211," ")</f>
        <v xml:space="preserve"> </v>
      </c>
      <c r="F177" s="110" t="str">
        <f>IF(AND(Planungsübersicht!$E211&gt;1990,TYPE(Planungsübersicht!$E211)=1),Planungsübersicht!G211," ")</f>
        <v xml:space="preserve"> </v>
      </c>
      <c r="G177" s="110" t="str">
        <f>IF(AND(Planungsübersicht!$E211&gt;1990,TYPE(Planungsübersicht!$E211)=1),Planungsübersicht!H211," ")</f>
        <v xml:space="preserve"> </v>
      </c>
      <c r="H177" s="110" t="str">
        <f>IF(AND(Planungsübersicht!$E211&gt;1990,TYPE(Planungsübersicht!$E211)=1),MAX(Planungsübersicht!I211:Z211)," ")</f>
        <v xml:space="preserve"> </v>
      </c>
    </row>
    <row r="178" spans="2:8" hidden="1">
      <c r="B178" s="110" t="str">
        <f>IF(AND(Planungsübersicht!$E202&gt;1990,TYPE(Planungsübersicht!$E202)=1),Planungsübersicht!C202," ")</f>
        <v xml:space="preserve"> </v>
      </c>
      <c r="C178" s="110" t="str">
        <f>IF(AND(Planungsübersicht!$E202&gt;1990,TYPE(Planungsübersicht!$E202)=1),Planungsübersicht!D202," ")</f>
        <v xml:space="preserve"> </v>
      </c>
      <c r="D178" s="110" t="str">
        <f>IF(AND(Planungsübersicht!$E202&gt;1990,TYPE(Planungsübersicht!$E202)=1),Planungsübersicht!E202," ")</f>
        <v xml:space="preserve"> </v>
      </c>
      <c r="E178" s="111" t="str">
        <f>IF(AND(Planungsübersicht!$E202&gt;1990,TYPE(Planungsübersicht!$E202)=1),Planungsübersicht!F202," ")</f>
        <v xml:space="preserve"> </v>
      </c>
      <c r="F178" s="110" t="str">
        <f>IF(AND(Planungsübersicht!$E202&gt;1990,TYPE(Planungsübersicht!$E202)=1),Planungsübersicht!G202," ")</f>
        <v xml:space="preserve"> </v>
      </c>
      <c r="G178" s="110" t="str">
        <f>IF(AND(Planungsübersicht!$E202&gt;1990,TYPE(Planungsübersicht!$E202)=1),Planungsübersicht!H202," ")</f>
        <v xml:space="preserve"> </v>
      </c>
      <c r="H178" s="110" t="str">
        <f>IF(AND(Planungsübersicht!$E202&gt;1990,TYPE(Planungsübersicht!$E202)=1),MAX(Planungsübersicht!I202:Z202)," ")</f>
        <v xml:space="preserve"> </v>
      </c>
    </row>
    <row r="179" spans="2:8" hidden="1">
      <c r="B179" s="110" t="str">
        <f>IF(AND(Planungsübersicht!$E213&gt;1990,TYPE(Planungsübersicht!$E213)=1),Planungsübersicht!C213," ")</f>
        <v xml:space="preserve"> </v>
      </c>
      <c r="C179" s="110" t="str">
        <f>IF(AND(Planungsübersicht!$E213&gt;1990,TYPE(Planungsübersicht!$E213)=1),Planungsübersicht!D213," ")</f>
        <v xml:space="preserve"> </v>
      </c>
      <c r="D179" s="110" t="str">
        <f>IF(AND(Planungsübersicht!$E213&gt;1990,TYPE(Planungsübersicht!$E213)=1),Planungsübersicht!E213," ")</f>
        <v xml:space="preserve"> </v>
      </c>
      <c r="E179" s="111" t="str">
        <f>IF(AND(Planungsübersicht!$E213&gt;1990,TYPE(Planungsübersicht!$E213)=1),Planungsübersicht!F213," ")</f>
        <v xml:space="preserve"> </v>
      </c>
      <c r="F179" s="110" t="str">
        <f>IF(AND(Planungsübersicht!$E213&gt;1990,TYPE(Planungsübersicht!$E213)=1),Planungsübersicht!G213," ")</f>
        <v xml:space="preserve"> </v>
      </c>
      <c r="G179" s="110" t="str">
        <f>IF(AND(Planungsübersicht!$E213&gt;1990,TYPE(Planungsübersicht!$E213)=1),Planungsübersicht!H213," ")</f>
        <v xml:space="preserve"> </v>
      </c>
      <c r="H179" s="110" t="str">
        <f>IF(AND(Planungsübersicht!$E213&gt;1990,TYPE(Planungsübersicht!$E213)=1),MAX(Planungsübersicht!I213:Z213)," ")</f>
        <v xml:space="preserve"> </v>
      </c>
    </row>
    <row r="180" spans="2:8" ht="25.5">
      <c r="B180" s="110" t="str">
        <f>IF(AND(Planungsübersicht!$E156&gt;1990,TYPE(Planungsübersicht!$E156)=1),Planungsübersicht!C156," ")</f>
        <v>A10</v>
      </c>
      <c r="C180" s="110" t="str">
        <f>IF(AND(Planungsübersicht!$E156&gt;1990,TYPE(Planungsübersicht!$E156)=1),Planungsübersicht!D156," ")</f>
        <v>Kinderbuchtauschbörse</v>
      </c>
      <c r="D180" s="110">
        <f>IF(AND(Planungsübersicht!$E156&gt;1990,TYPE(Planungsübersicht!$E156)=1),Planungsübersicht!E156," ")</f>
        <v>2021</v>
      </c>
      <c r="E180" s="111" t="str">
        <f>IF(AND(Planungsübersicht!$E156&gt;1990,TYPE(Planungsübersicht!$E156)=1),Planungsübersicht!F156," ")</f>
        <v>umgesetzt</v>
      </c>
      <c r="F180" s="110" t="s">
        <v>358</v>
      </c>
      <c r="G180" s="110" t="str">
        <f>IF(AND(Planungsübersicht!$E156&gt;1990,TYPE(Planungsübersicht!$E156)=1),Planungsübersicht!H156," ")</f>
        <v>Klassenlehrer, SuS</v>
      </c>
      <c r="H180" s="110">
        <f>IF(AND(Planungsübersicht!$E156&gt;1990,TYPE(Planungsübersicht!$E156)=1),MAX(Planungsübersicht!I156:Z156)," ")</f>
        <v>0</v>
      </c>
    </row>
    <row r="181" spans="2:8" hidden="1">
      <c r="B181" s="110" t="str">
        <f>IF(AND(Planungsübersicht!$E215&gt;1990,TYPE(Planungsübersicht!$E215)=1),Planungsübersicht!C215," ")</f>
        <v xml:space="preserve"> </v>
      </c>
      <c r="C181" s="110" t="str">
        <f>IF(AND(Planungsübersicht!$E215&gt;1990,TYPE(Planungsübersicht!$E215)=1),Planungsübersicht!D215," ")</f>
        <v xml:space="preserve"> </v>
      </c>
      <c r="D181" s="110" t="str">
        <f>IF(AND(Planungsübersicht!$E215&gt;1990,TYPE(Planungsübersicht!$E215)=1),Planungsübersicht!E215," ")</f>
        <v xml:space="preserve"> </v>
      </c>
      <c r="E181" s="111" t="str">
        <f>IF(AND(Planungsübersicht!$E215&gt;1990,TYPE(Planungsübersicht!$E215)=1),Planungsübersicht!F215," ")</f>
        <v xml:space="preserve"> </v>
      </c>
      <c r="F181" s="110" t="str">
        <f>IF(AND(Planungsübersicht!$E215&gt;1990,TYPE(Planungsübersicht!$E215)=1),Planungsübersicht!G215," ")</f>
        <v xml:space="preserve"> </v>
      </c>
      <c r="G181" s="110" t="str">
        <f>IF(AND(Planungsübersicht!$E215&gt;1990,TYPE(Planungsübersicht!$E215)=1),Planungsübersicht!H215," ")</f>
        <v xml:space="preserve"> </v>
      </c>
      <c r="H181" s="110" t="str">
        <f>IF(AND(Planungsübersicht!$E215&gt;1990,TYPE(Planungsübersicht!$E215)=1),MAX(Planungsübersicht!I215:Z215)," ")</f>
        <v xml:space="preserve"> </v>
      </c>
    </row>
    <row r="182" spans="2:8" hidden="1">
      <c r="B182" s="110" t="str">
        <f>IF(AND(Planungsübersicht!$E222&gt;1990,TYPE(Planungsübersicht!$E222)=1),Planungsübersicht!C222," ")</f>
        <v xml:space="preserve"> </v>
      </c>
      <c r="C182" s="110" t="str">
        <f>IF(AND(Planungsübersicht!$E222&gt;1990,TYPE(Planungsübersicht!$E222)=1),Planungsübersicht!D222," ")</f>
        <v xml:space="preserve"> </v>
      </c>
      <c r="D182" s="110" t="str">
        <f>IF(AND(Planungsübersicht!$E222&gt;1990,TYPE(Planungsübersicht!$E222)=1),Planungsübersicht!E222," ")</f>
        <v xml:space="preserve"> </v>
      </c>
      <c r="E182" s="111" t="str">
        <f>IF(AND(Planungsübersicht!$E222&gt;1990,TYPE(Planungsübersicht!$E222)=1),Planungsübersicht!F222," ")</f>
        <v xml:space="preserve"> </v>
      </c>
      <c r="F182" s="110" t="str">
        <f>IF(AND(Planungsübersicht!$E222&gt;1990,TYPE(Planungsübersicht!$E222)=1),Planungsübersicht!G222," ")</f>
        <v xml:space="preserve"> </v>
      </c>
      <c r="G182" s="110" t="str">
        <f>IF(AND(Planungsübersicht!$E222&gt;1990,TYPE(Planungsübersicht!$E222)=1),Planungsübersicht!H222," ")</f>
        <v xml:space="preserve"> </v>
      </c>
      <c r="H182" s="110" t="str">
        <f>IF(AND(Planungsübersicht!$E222&gt;1990,TYPE(Planungsübersicht!$E222)=1),MAX(Planungsübersicht!I222:Z222)," ")</f>
        <v xml:space="preserve"> </v>
      </c>
    </row>
    <row r="183" spans="2:8" hidden="1">
      <c r="B183" s="110" t="str">
        <f>IF(AND(Planungsübersicht!$E223&gt;1990,TYPE(Planungsübersicht!$E223)=1),Planungsübersicht!C223," ")</f>
        <v xml:space="preserve"> </v>
      </c>
      <c r="C183" s="110" t="str">
        <f>IF(AND(Planungsübersicht!$E223&gt;1990,TYPE(Planungsübersicht!$E223)=1),Planungsübersicht!D223," ")</f>
        <v xml:space="preserve"> </v>
      </c>
      <c r="D183" s="110" t="str">
        <f>IF(AND(Planungsübersicht!$E223&gt;1990,TYPE(Planungsübersicht!$E223)=1),Planungsübersicht!E223," ")</f>
        <v xml:space="preserve"> </v>
      </c>
      <c r="E183" s="111" t="str">
        <f>IF(AND(Planungsübersicht!$E223&gt;1990,TYPE(Planungsübersicht!$E223)=1),Planungsübersicht!F223," ")</f>
        <v xml:space="preserve"> </v>
      </c>
      <c r="F183" s="110" t="str">
        <f>IF(AND(Planungsübersicht!$E223&gt;1990,TYPE(Planungsübersicht!$E223)=1),Planungsübersicht!G223," ")</f>
        <v xml:space="preserve"> </v>
      </c>
      <c r="G183" s="110" t="str">
        <f>IF(AND(Planungsübersicht!$E223&gt;1990,TYPE(Planungsübersicht!$E223)=1),Planungsübersicht!H223," ")</f>
        <v xml:space="preserve"> </v>
      </c>
      <c r="H183" s="110" t="str">
        <f>IF(AND(Planungsübersicht!$E223&gt;1990,TYPE(Planungsübersicht!$E223)=1),MAX(Planungsübersicht!I223:Z223)," ")</f>
        <v xml:space="preserve"> </v>
      </c>
    </row>
    <row r="184" spans="2:8" hidden="1">
      <c r="B184" s="110" t="str">
        <f>IF(AND(Planungsübersicht!$E224&gt;1990,TYPE(Planungsübersicht!$E224)=1),Planungsübersicht!C224," ")</f>
        <v xml:space="preserve"> </v>
      </c>
      <c r="C184" s="110" t="str">
        <f>IF(AND(Planungsübersicht!$E224&gt;1990,TYPE(Planungsübersicht!$E224)=1),Planungsübersicht!D224," ")</f>
        <v xml:space="preserve"> </v>
      </c>
      <c r="D184" s="110" t="str">
        <f>IF(AND(Planungsübersicht!$E224&gt;1990,TYPE(Planungsübersicht!$E224)=1),Planungsübersicht!E224," ")</f>
        <v xml:space="preserve"> </v>
      </c>
      <c r="E184" s="111" t="str">
        <f>IF(AND(Planungsübersicht!$E224&gt;1990,TYPE(Planungsübersicht!$E224)=1),Planungsübersicht!F224," ")</f>
        <v xml:space="preserve"> </v>
      </c>
      <c r="F184" s="110" t="str">
        <f>IF(AND(Planungsübersicht!$E224&gt;1990,TYPE(Planungsübersicht!$E224)=1),Planungsübersicht!G224," ")</f>
        <v xml:space="preserve"> </v>
      </c>
      <c r="G184" s="110" t="str">
        <f>IF(AND(Planungsübersicht!$E224&gt;1990,TYPE(Planungsübersicht!$E224)=1),Planungsübersicht!H224," ")</f>
        <v xml:space="preserve"> </v>
      </c>
      <c r="H184" s="110" t="str">
        <f>IF(AND(Planungsübersicht!$E224&gt;1990,TYPE(Planungsübersicht!$E224)=1),MAX(Planungsübersicht!I224:Z224)," ")</f>
        <v xml:space="preserve"> </v>
      </c>
    </row>
    <row r="185" spans="2:8" hidden="1">
      <c r="B185" s="110" t="str">
        <f>IF(AND(Planungsübersicht!$E225&gt;1990,TYPE(Planungsübersicht!$E225)=1),Planungsübersicht!C225," ")</f>
        <v xml:space="preserve"> </v>
      </c>
      <c r="C185" s="110" t="str">
        <f>IF(AND(Planungsübersicht!$E225&gt;1990,TYPE(Planungsübersicht!$E225)=1),Planungsübersicht!D225," ")</f>
        <v xml:space="preserve"> </v>
      </c>
      <c r="D185" s="110" t="str">
        <f>IF(AND(Planungsübersicht!$E225&gt;1990,TYPE(Planungsübersicht!$E225)=1),Planungsübersicht!E225," ")</f>
        <v xml:space="preserve"> </v>
      </c>
      <c r="E185" s="111" t="str">
        <f>IF(AND(Planungsübersicht!$E225&gt;1990,TYPE(Planungsübersicht!$E225)=1),Planungsübersicht!F225," ")</f>
        <v xml:space="preserve"> </v>
      </c>
      <c r="F185" s="110" t="str">
        <f>IF(AND(Planungsübersicht!$E225&gt;1990,TYPE(Planungsübersicht!$E225)=1),Planungsübersicht!G225," ")</f>
        <v xml:space="preserve"> </v>
      </c>
      <c r="G185" s="110" t="str">
        <f>IF(AND(Planungsübersicht!$E225&gt;1990,TYPE(Planungsübersicht!$E225)=1),Planungsübersicht!H225," ")</f>
        <v xml:space="preserve"> </v>
      </c>
      <c r="H185" s="110" t="str">
        <f>IF(AND(Planungsübersicht!$E225&gt;1990,TYPE(Planungsübersicht!$E225)=1),MAX(Planungsübersicht!I225:Z225)," ")</f>
        <v xml:space="preserve"> </v>
      </c>
    </row>
    <row r="186" spans="2:8" hidden="1">
      <c r="B186" s="110" t="str">
        <f>IF(AND(Planungsübersicht!$E226&gt;1990,TYPE(Planungsübersicht!$E226)=1),Planungsübersicht!C226," ")</f>
        <v xml:space="preserve"> </v>
      </c>
      <c r="C186" s="110" t="str">
        <f>IF(AND(Planungsübersicht!$E226&gt;1990,TYPE(Planungsübersicht!$E226)=1),Planungsübersicht!D226," ")</f>
        <v xml:space="preserve"> </v>
      </c>
      <c r="D186" s="110" t="str">
        <f>IF(AND(Planungsübersicht!$E226&gt;1990,TYPE(Planungsübersicht!$E226)=1),Planungsübersicht!E226," ")</f>
        <v xml:space="preserve"> </v>
      </c>
      <c r="E186" s="111" t="str">
        <f>IF(AND(Planungsübersicht!$E226&gt;1990,TYPE(Planungsübersicht!$E226)=1),Planungsübersicht!F226," ")</f>
        <v xml:space="preserve"> </v>
      </c>
      <c r="F186" s="110" t="str">
        <f>IF(AND(Planungsübersicht!$E226&gt;1990,TYPE(Planungsübersicht!$E226)=1),Planungsübersicht!G226," ")</f>
        <v xml:space="preserve"> </v>
      </c>
      <c r="G186" s="110" t="str">
        <f>IF(AND(Planungsübersicht!$E226&gt;1990,TYPE(Planungsübersicht!$E226)=1),Planungsübersicht!H226," ")</f>
        <v xml:space="preserve"> </v>
      </c>
      <c r="H186" s="110" t="str">
        <f>IF(AND(Planungsübersicht!$E226&gt;1990,TYPE(Planungsübersicht!$E226)=1),MAX(Planungsübersicht!I226:Z226)," ")</f>
        <v xml:space="preserve"> </v>
      </c>
    </row>
    <row r="187" spans="2:8" hidden="1">
      <c r="B187" s="110" t="str">
        <f>IF(AND(Planungsübersicht!$E227&gt;1990,TYPE(Planungsübersicht!$E227)=1),Planungsübersicht!C227," ")</f>
        <v xml:space="preserve"> </v>
      </c>
      <c r="C187" s="110" t="str">
        <f>IF(AND(Planungsübersicht!$E227&gt;1990,TYPE(Planungsübersicht!$E227)=1),Planungsübersicht!D227," ")</f>
        <v xml:space="preserve"> </v>
      </c>
      <c r="D187" s="110" t="str">
        <f>IF(AND(Planungsübersicht!$E227&gt;1990,TYPE(Planungsübersicht!$E227)=1),Planungsübersicht!E227," ")</f>
        <v xml:space="preserve"> </v>
      </c>
      <c r="E187" s="111" t="str">
        <f>IF(AND(Planungsübersicht!$E227&gt;1990,TYPE(Planungsübersicht!$E227)=1),Planungsübersicht!F227," ")</f>
        <v xml:space="preserve"> </v>
      </c>
      <c r="F187" s="110" t="str">
        <f>IF(AND(Planungsübersicht!$E227&gt;1990,TYPE(Planungsübersicht!$E227)=1),Planungsübersicht!G227," ")</f>
        <v xml:space="preserve"> </v>
      </c>
      <c r="G187" s="110" t="str">
        <f>IF(AND(Planungsübersicht!$E227&gt;1990,TYPE(Planungsübersicht!$E227)=1),Planungsübersicht!H227," ")</f>
        <v xml:space="preserve"> </v>
      </c>
      <c r="H187" s="110" t="str">
        <f>IF(AND(Planungsübersicht!$E227&gt;1990,TYPE(Planungsübersicht!$E227)=1),MAX(Planungsübersicht!I227:Z227)," ")</f>
        <v xml:space="preserve"> </v>
      </c>
    </row>
    <row r="188" spans="2:8" hidden="1">
      <c r="B188" s="110" t="str">
        <f>IF(AND(Planungsübersicht!$E228&gt;1990,TYPE(Planungsübersicht!$E228)=1),Planungsübersicht!C228," ")</f>
        <v xml:space="preserve"> </v>
      </c>
      <c r="C188" s="110" t="str">
        <f>IF(AND(Planungsübersicht!$E228&gt;1990,TYPE(Planungsübersicht!$E228)=1),Planungsübersicht!D228," ")</f>
        <v xml:space="preserve"> </v>
      </c>
      <c r="D188" s="110" t="str">
        <f>IF(AND(Planungsübersicht!$E228&gt;1990,TYPE(Planungsübersicht!$E228)=1),Planungsübersicht!E228," ")</f>
        <v xml:space="preserve"> </v>
      </c>
      <c r="E188" s="111" t="str">
        <f>IF(AND(Planungsübersicht!$E228&gt;1990,TYPE(Planungsübersicht!$E228)=1),Planungsübersicht!F228," ")</f>
        <v xml:space="preserve"> </v>
      </c>
      <c r="F188" s="110" t="str">
        <f>IF(AND(Planungsübersicht!$E228&gt;1990,TYPE(Planungsübersicht!$E228)=1),Planungsübersicht!G228," ")</f>
        <v xml:space="preserve"> </v>
      </c>
      <c r="G188" s="110" t="str">
        <f>IF(AND(Planungsübersicht!$E228&gt;1990,TYPE(Planungsübersicht!$E228)=1),Planungsübersicht!H228," ")</f>
        <v xml:space="preserve"> </v>
      </c>
      <c r="H188" s="110" t="str">
        <f>IF(AND(Planungsübersicht!$E228&gt;1990,TYPE(Planungsübersicht!$E228)=1),MAX(Planungsübersicht!I228:Z228)," ")</f>
        <v xml:space="preserve"> </v>
      </c>
    </row>
    <row r="189" spans="2:8" hidden="1">
      <c r="B189" s="110" t="str">
        <f>IF(AND(Planungsübersicht!$E229&gt;1990,TYPE(Planungsübersicht!$E229)=1),Planungsübersicht!C229," ")</f>
        <v xml:space="preserve"> </v>
      </c>
      <c r="C189" s="110" t="str">
        <f>IF(AND(Planungsübersicht!$E229&gt;1990,TYPE(Planungsübersicht!$E229)=1),Planungsübersicht!D229," ")</f>
        <v xml:space="preserve"> </v>
      </c>
      <c r="D189" s="110" t="str">
        <f>IF(AND(Planungsübersicht!$E229&gt;1990,TYPE(Planungsübersicht!$E229)=1),Planungsübersicht!E229," ")</f>
        <v xml:space="preserve"> </v>
      </c>
      <c r="E189" s="111" t="str">
        <f>IF(AND(Planungsübersicht!$E229&gt;1990,TYPE(Planungsübersicht!$E229)=1),Planungsübersicht!F229," ")</f>
        <v xml:space="preserve"> </v>
      </c>
      <c r="F189" s="110" t="str">
        <f>IF(AND(Planungsübersicht!$E229&gt;1990,TYPE(Planungsübersicht!$E229)=1),Planungsübersicht!G229," ")</f>
        <v xml:space="preserve"> </v>
      </c>
      <c r="G189" s="110" t="str">
        <f>IF(AND(Planungsübersicht!$E229&gt;1990,TYPE(Planungsübersicht!$E229)=1),Planungsübersicht!H229," ")</f>
        <v xml:space="preserve"> </v>
      </c>
      <c r="H189" s="110" t="str">
        <f>IF(AND(Planungsübersicht!$E229&gt;1990,TYPE(Planungsübersicht!$E229)=1),MAX(Planungsübersicht!I229:Z229)," ")</f>
        <v xml:space="preserve"> </v>
      </c>
    </row>
    <row r="190" spans="2:8" hidden="1">
      <c r="B190" s="110" t="str">
        <f>IF(AND(Planungsübersicht!$E230&gt;1990,TYPE(Planungsübersicht!$E230)=1),Planungsübersicht!C230," ")</f>
        <v xml:space="preserve"> </v>
      </c>
      <c r="C190" s="110" t="str">
        <f>IF(AND(Planungsübersicht!$E230&gt;1990,TYPE(Planungsübersicht!$E230)=1),Planungsübersicht!D230," ")</f>
        <v xml:space="preserve"> </v>
      </c>
      <c r="D190" s="110" t="str">
        <f>IF(AND(Planungsübersicht!$E230&gt;1990,TYPE(Planungsübersicht!$E230)=1),Planungsübersicht!E230," ")</f>
        <v xml:space="preserve"> </v>
      </c>
      <c r="E190" s="111" t="str">
        <f>IF(AND(Planungsübersicht!$E230&gt;1990,TYPE(Planungsübersicht!$E230)=1),Planungsübersicht!F230," ")</f>
        <v xml:space="preserve"> </v>
      </c>
      <c r="F190" s="110" t="str">
        <f>IF(AND(Planungsübersicht!$E230&gt;1990,TYPE(Planungsübersicht!$E230)=1),Planungsübersicht!G230," ")</f>
        <v xml:space="preserve"> </v>
      </c>
      <c r="G190" s="110" t="str">
        <f>IF(AND(Planungsübersicht!$E230&gt;1990,TYPE(Planungsübersicht!$E230)=1),Planungsübersicht!H230," ")</f>
        <v xml:space="preserve"> </v>
      </c>
      <c r="H190" s="110" t="str">
        <f>IF(AND(Planungsübersicht!$E230&gt;1990,TYPE(Planungsübersicht!$E230)=1),MAX(Planungsübersicht!I230:Z230)," ")</f>
        <v xml:space="preserve"> </v>
      </c>
    </row>
    <row r="191" spans="2:8" hidden="1">
      <c r="B191" s="110" t="str">
        <f>IF(AND(Planungsübersicht!$E231&gt;1990,TYPE(Planungsübersicht!$E231)=1),Planungsübersicht!C231," ")</f>
        <v xml:space="preserve"> </v>
      </c>
      <c r="C191" s="110" t="str">
        <f>IF(AND(Planungsübersicht!$E231&gt;1990,TYPE(Planungsübersicht!$E231)=1),Planungsübersicht!D231," ")</f>
        <v xml:space="preserve"> </v>
      </c>
      <c r="D191" s="110" t="str">
        <f>IF(AND(Planungsübersicht!$E231&gt;1990,TYPE(Planungsübersicht!$E231)=1),Planungsübersicht!E231," ")</f>
        <v xml:space="preserve"> </v>
      </c>
      <c r="E191" s="111" t="str">
        <f>IF(AND(Planungsübersicht!$E231&gt;1990,TYPE(Planungsübersicht!$E231)=1),Planungsübersicht!F231," ")</f>
        <v xml:space="preserve"> </v>
      </c>
      <c r="F191" s="110" t="str">
        <f>IF(AND(Planungsübersicht!$E231&gt;1990,TYPE(Planungsübersicht!$E231)=1),Planungsübersicht!G231," ")</f>
        <v xml:space="preserve"> </v>
      </c>
      <c r="G191" s="110" t="str">
        <f>IF(AND(Planungsübersicht!$E231&gt;1990,TYPE(Planungsübersicht!$E231)=1),Planungsübersicht!H231," ")</f>
        <v xml:space="preserve"> </v>
      </c>
      <c r="H191" s="110" t="str">
        <f>IF(AND(Planungsübersicht!$E231&gt;1990,TYPE(Planungsübersicht!$E231)=1),MAX(Planungsübersicht!I231:Z231)," ")</f>
        <v xml:space="preserve"> </v>
      </c>
    </row>
    <row r="192" spans="2:8" hidden="1">
      <c r="B192" s="110" t="str">
        <f>IF(AND(Planungsübersicht!$E232&gt;1990,TYPE(Planungsübersicht!$E232)=1),Planungsübersicht!C232," ")</f>
        <v xml:space="preserve"> </v>
      </c>
      <c r="C192" s="110" t="str">
        <f>IF(AND(Planungsübersicht!$E232&gt;1990,TYPE(Planungsübersicht!$E232)=1),Planungsübersicht!D232," ")</f>
        <v xml:space="preserve"> </v>
      </c>
      <c r="D192" s="110" t="str">
        <f>IF(AND(Planungsübersicht!$E232&gt;1990,TYPE(Planungsübersicht!$E232)=1),Planungsübersicht!E232," ")</f>
        <v xml:space="preserve"> </v>
      </c>
      <c r="E192" s="111" t="str">
        <f>IF(AND(Planungsübersicht!$E232&gt;1990,TYPE(Planungsübersicht!$E232)=1),Planungsübersicht!F232," ")</f>
        <v xml:space="preserve"> </v>
      </c>
      <c r="F192" s="110" t="str">
        <f>IF(AND(Planungsübersicht!$E232&gt;1990,TYPE(Planungsübersicht!$E232)=1),Planungsübersicht!G232," ")</f>
        <v xml:space="preserve"> </v>
      </c>
      <c r="G192" s="110" t="str">
        <f>IF(AND(Planungsübersicht!$E232&gt;1990,TYPE(Planungsübersicht!$E232)=1),Planungsübersicht!H232," ")</f>
        <v xml:space="preserve"> </v>
      </c>
      <c r="H192" s="110" t="str">
        <f>IF(AND(Planungsübersicht!$E232&gt;1990,TYPE(Planungsübersicht!$E232)=1),MAX(Planungsübersicht!I232:Z232)," ")</f>
        <v xml:space="preserve"> </v>
      </c>
    </row>
    <row r="193" spans="2:8" hidden="1">
      <c r="B193" s="110" t="str">
        <f>IF(AND(Planungsübersicht!$E233&gt;1990,TYPE(Planungsübersicht!$E233)=1),Planungsübersicht!C233," ")</f>
        <v xml:space="preserve"> </v>
      </c>
      <c r="C193" s="110" t="str">
        <f>IF(AND(Planungsübersicht!$E233&gt;1990,TYPE(Planungsübersicht!$E233)=1),Planungsübersicht!D233," ")</f>
        <v xml:space="preserve"> </v>
      </c>
      <c r="D193" s="110" t="str">
        <f>IF(AND(Planungsübersicht!$E233&gt;1990,TYPE(Planungsübersicht!$E233)=1),Planungsübersicht!E233," ")</f>
        <v xml:space="preserve"> </v>
      </c>
      <c r="E193" s="111" t="str">
        <f>IF(AND(Planungsübersicht!$E233&gt;1990,TYPE(Planungsübersicht!$E233)=1),Planungsübersicht!F233," ")</f>
        <v xml:space="preserve"> </v>
      </c>
      <c r="F193" s="110" t="str">
        <f>IF(AND(Planungsübersicht!$E233&gt;1990,TYPE(Planungsübersicht!$E233)=1),Planungsübersicht!G233," ")</f>
        <v xml:space="preserve"> </v>
      </c>
      <c r="G193" s="110" t="str">
        <f>IF(AND(Planungsübersicht!$E233&gt;1990,TYPE(Planungsübersicht!$E233)=1),Planungsübersicht!H233," ")</f>
        <v xml:space="preserve"> </v>
      </c>
      <c r="H193" s="110" t="str">
        <f>IF(AND(Planungsübersicht!$E233&gt;1990,TYPE(Planungsübersicht!$E233)=1),MAX(Planungsübersicht!I233:Z233)," ")</f>
        <v xml:space="preserve"> </v>
      </c>
    </row>
    <row r="194" spans="2:8" hidden="1">
      <c r="B194" s="110" t="str">
        <f>IF(AND(Planungsübersicht!$E234&gt;1990,TYPE(Planungsübersicht!$E234)=1),Planungsübersicht!C234," ")</f>
        <v xml:space="preserve"> </v>
      </c>
      <c r="C194" s="110" t="str">
        <f>IF(AND(Planungsübersicht!$E234&gt;1990,TYPE(Planungsübersicht!$E234)=1),Planungsübersicht!D234," ")</f>
        <v xml:space="preserve"> </v>
      </c>
      <c r="D194" s="110" t="str">
        <f>IF(AND(Planungsübersicht!$E234&gt;1990,TYPE(Planungsübersicht!$E234)=1),Planungsübersicht!E234," ")</f>
        <v xml:space="preserve"> </v>
      </c>
      <c r="E194" s="111" t="str">
        <f>IF(AND(Planungsübersicht!$E234&gt;1990,TYPE(Planungsübersicht!$E234)=1),Planungsübersicht!F234," ")</f>
        <v xml:space="preserve"> </v>
      </c>
      <c r="F194" s="110" t="str">
        <f>IF(AND(Planungsübersicht!$E234&gt;1990,TYPE(Planungsübersicht!$E234)=1),Planungsübersicht!G234," ")</f>
        <v xml:space="preserve"> </v>
      </c>
      <c r="G194" s="110" t="str">
        <f>IF(AND(Planungsübersicht!$E234&gt;1990,TYPE(Planungsübersicht!$E234)=1),Planungsübersicht!H234," ")</f>
        <v xml:space="preserve"> </v>
      </c>
      <c r="H194" s="110" t="str">
        <f>IF(AND(Planungsübersicht!$E234&gt;1990,TYPE(Planungsübersicht!$E234)=1),MAX(Planungsübersicht!I234:Z234)," ")</f>
        <v xml:space="preserve"> </v>
      </c>
    </row>
    <row r="195" spans="2:8" hidden="1">
      <c r="B195" s="110" t="str">
        <f>IF(AND(Planungsübersicht!$E235&gt;1990,TYPE(Planungsübersicht!$E235)=1),Planungsübersicht!C235," ")</f>
        <v xml:space="preserve"> </v>
      </c>
      <c r="C195" s="110" t="str">
        <f>IF(AND(Planungsübersicht!$E235&gt;1990,TYPE(Planungsübersicht!$E235)=1),Planungsübersicht!D235," ")</f>
        <v xml:space="preserve"> </v>
      </c>
      <c r="D195" s="110" t="str">
        <f>IF(AND(Planungsübersicht!$E235&gt;1990,TYPE(Planungsübersicht!$E235)=1),Planungsübersicht!E235," ")</f>
        <v xml:space="preserve"> </v>
      </c>
      <c r="E195" s="111" t="str">
        <f>IF(AND(Planungsübersicht!$E235&gt;1990,TYPE(Planungsübersicht!$E235)=1),Planungsübersicht!F235," ")</f>
        <v xml:space="preserve"> </v>
      </c>
      <c r="F195" s="110" t="str">
        <f>IF(AND(Planungsübersicht!$E235&gt;1990,TYPE(Planungsübersicht!$E235)=1),Planungsübersicht!G235," ")</f>
        <v xml:space="preserve"> </v>
      </c>
      <c r="G195" s="110" t="str">
        <f>IF(AND(Planungsübersicht!$E235&gt;1990,TYPE(Planungsübersicht!$E235)=1),Planungsübersicht!H235," ")</f>
        <v xml:space="preserve"> </v>
      </c>
      <c r="H195" s="110" t="str">
        <f>IF(AND(Planungsübersicht!$E235&gt;1990,TYPE(Planungsübersicht!$E235)=1),MAX(Planungsübersicht!I235:Z235)," ")</f>
        <v xml:space="preserve"> </v>
      </c>
    </row>
    <row r="196" spans="2:8" hidden="1">
      <c r="B196" s="110" t="str">
        <f>IF(AND(Planungsübersicht!$E236&gt;1990,TYPE(Planungsübersicht!$E236)=1),Planungsübersicht!C236," ")</f>
        <v xml:space="preserve"> </v>
      </c>
      <c r="C196" s="110" t="str">
        <f>IF(AND(Planungsübersicht!$E236&gt;1990,TYPE(Planungsübersicht!$E236)=1),Planungsübersicht!D236," ")</f>
        <v xml:space="preserve"> </v>
      </c>
      <c r="D196" s="110" t="str">
        <f>IF(AND(Planungsübersicht!$E236&gt;1990,TYPE(Planungsübersicht!$E236)=1),Planungsübersicht!E236," ")</f>
        <v xml:space="preserve"> </v>
      </c>
      <c r="E196" s="111" t="str">
        <f>IF(AND(Planungsübersicht!$E236&gt;1990,TYPE(Planungsübersicht!$E236)=1),Planungsübersicht!F236," ")</f>
        <v xml:space="preserve"> </v>
      </c>
      <c r="F196" s="110" t="str">
        <f>IF(AND(Planungsübersicht!$E236&gt;1990,TYPE(Planungsübersicht!$E236)=1),Planungsübersicht!G236," ")</f>
        <v xml:space="preserve"> </v>
      </c>
      <c r="G196" s="110" t="str">
        <f>IF(AND(Planungsübersicht!$E236&gt;1990,TYPE(Planungsübersicht!$E236)=1),Planungsübersicht!H236," ")</f>
        <v xml:space="preserve"> </v>
      </c>
      <c r="H196" s="110" t="str">
        <f>IF(AND(Planungsübersicht!$E236&gt;1990,TYPE(Planungsübersicht!$E236)=1),MAX(Planungsübersicht!I236:Z236)," ")</f>
        <v xml:space="preserve"> </v>
      </c>
    </row>
    <row r="197" spans="2:8" hidden="1">
      <c r="B197" s="110" t="str">
        <f>IF(AND(Planungsübersicht!$E237&gt;1990,TYPE(Planungsübersicht!$E237)=1),Planungsübersicht!C237," ")</f>
        <v xml:space="preserve"> </v>
      </c>
      <c r="C197" s="110" t="str">
        <f>IF(AND(Planungsübersicht!$E237&gt;1990,TYPE(Planungsübersicht!$E237)=1),Planungsübersicht!D237," ")</f>
        <v xml:space="preserve"> </v>
      </c>
      <c r="D197" s="110" t="str">
        <f>IF(AND(Planungsübersicht!$E237&gt;1990,TYPE(Planungsübersicht!$E237)=1),Planungsübersicht!E237," ")</f>
        <v xml:space="preserve"> </v>
      </c>
      <c r="E197" s="111" t="str">
        <f>IF(AND(Planungsübersicht!$E237&gt;1990,TYPE(Planungsübersicht!$E237)=1),Planungsübersicht!F237," ")</f>
        <v xml:space="preserve"> </v>
      </c>
      <c r="F197" s="110" t="str">
        <f>IF(AND(Planungsübersicht!$E237&gt;1990,TYPE(Planungsübersicht!$E237)=1),Planungsübersicht!G237," ")</f>
        <v xml:space="preserve"> </v>
      </c>
      <c r="G197" s="110" t="str">
        <f>IF(AND(Planungsübersicht!$E237&gt;1990,TYPE(Planungsübersicht!$E237)=1),Planungsübersicht!H237," ")</f>
        <v xml:space="preserve"> </v>
      </c>
      <c r="H197" s="110" t="str">
        <f>IF(AND(Planungsübersicht!$E237&gt;1990,TYPE(Planungsübersicht!$E237)=1),MAX(Planungsübersicht!I237:Z237)," ")</f>
        <v xml:space="preserve"> </v>
      </c>
    </row>
    <row r="198" spans="2:8" hidden="1">
      <c r="B198" s="110" t="str">
        <f>IF(AND(Planungsübersicht!$E238&gt;1990,TYPE(Planungsübersicht!$E238)=1),Planungsübersicht!C238," ")</f>
        <v xml:space="preserve"> </v>
      </c>
      <c r="C198" s="110" t="str">
        <f>IF(AND(Planungsübersicht!$E238&gt;1990,TYPE(Planungsübersicht!$E238)=1),Planungsübersicht!D238," ")</f>
        <v xml:space="preserve"> </v>
      </c>
      <c r="D198" s="110" t="str">
        <f>IF(AND(Planungsübersicht!$E238&gt;1990,TYPE(Planungsübersicht!$E238)=1),Planungsübersicht!E238," ")</f>
        <v xml:space="preserve"> </v>
      </c>
      <c r="E198" s="111" t="str">
        <f>IF(AND(Planungsübersicht!$E238&gt;1990,TYPE(Planungsübersicht!$E238)=1),Planungsübersicht!F238," ")</f>
        <v xml:space="preserve"> </v>
      </c>
      <c r="F198" s="110" t="str">
        <f>IF(AND(Planungsübersicht!$E238&gt;1990,TYPE(Planungsübersicht!$E238)=1),Planungsübersicht!G238," ")</f>
        <v xml:space="preserve"> </v>
      </c>
      <c r="G198" s="110" t="str">
        <f>IF(AND(Planungsübersicht!$E238&gt;1990,TYPE(Planungsübersicht!$E238)=1),Planungsübersicht!H238," ")</f>
        <v xml:space="preserve"> </v>
      </c>
      <c r="H198" s="110" t="str">
        <f>IF(AND(Planungsübersicht!$E238&gt;1990,TYPE(Planungsübersicht!$E238)=1),MAX(Planungsübersicht!I238:Z238)," ")</f>
        <v xml:space="preserve"> </v>
      </c>
    </row>
    <row r="199" spans="2:8" hidden="1">
      <c r="B199" s="110" t="str">
        <f>IF(AND(Planungsübersicht!$E239&gt;1990,TYPE(Planungsübersicht!$E239)=1),Planungsübersicht!C239," ")</f>
        <v xml:space="preserve"> </v>
      </c>
      <c r="C199" s="110" t="str">
        <f>IF(AND(Planungsübersicht!$E239&gt;1990,TYPE(Planungsübersicht!$E239)=1),Planungsübersicht!D239," ")</f>
        <v xml:space="preserve"> </v>
      </c>
      <c r="D199" s="110" t="str">
        <f>IF(AND(Planungsübersicht!$E239&gt;1990,TYPE(Planungsübersicht!$E239)=1),Planungsübersicht!E239," ")</f>
        <v xml:space="preserve"> </v>
      </c>
      <c r="E199" s="111" t="str">
        <f>IF(AND(Planungsübersicht!$E239&gt;1990,TYPE(Planungsübersicht!$E239)=1),Planungsübersicht!F239," ")</f>
        <v xml:space="preserve"> </v>
      </c>
      <c r="F199" s="110" t="str">
        <f>IF(AND(Planungsübersicht!$E239&gt;1990,TYPE(Planungsübersicht!$E239)=1),Planungsübersicht!G239," ")</f>
        <v xml:space="preserve"> </v>
      </c>
      <c r="G199" s="110" t="str">
        <f>IF(AND(Planungsübersicht!$E239&gt;1990,TYPE(Planungsübersicht!$E239)=1),Planungsübersicht!H239," ")</f>
        <v xml:space="preserve"> </v>
      </c>
      <c r="H199" s="110" t="str">
        <f>IF(AND(Planungsübersicht!$E239&gt;1990,TYPE(Planungsübersicht!$E239)=1),MAX(Planungsübersicht!I239:Z239)," ")</f>
        <v xml:space="preserve"> </v>
      </c>
    </row>
    <row r="200" spans="2:8" hidden="1">
      <c r="B200" s="110" t="str">
        <f>IF(AND(Planungsübersicht!$E240&gt;1990,TYPE(Planungsübersicht!$E240)=1),Planungsübersicht!C240," ")</f>
        <v xml:space="preserve"> </v>
      </c>
      <c r="C200" s="110" t="str">
        <f>IF(AND(Planungsübersicht!$E240&gt;1990,TYPE(Planungsübersicht!$E240)=1),Planungsübersicht!D240," ")</f>
        <v xml:space="preserve"> </v>
      </c>
      <c r="D200" s="110" t="str">
        <f>IF(AND(Planungsübersicht!$E240&gt;1990,TYPE(Planungsübersicht!$E240)=1),Planungsübersicht!E240," ")</f>
        <v xml:space="preserve"> </v>
      </c>
      <c r="E200" s="111" t="str">
        <f>IF(AND(Planungsübersicht!$E240&gt;1990,TYPE(Planungsübersicht!$E240)=1),Planungsübersicht!F240," ")</f>
        <v xml:space="preserve"> </v>
      </c>
      <c r="F200" s="110" t="str">
        <f>IF(AND(Planungsübersicht!$E240&gt;1990,TYPE(Planungsübersicht!$E240)=1),Planungsübersicht!G240," ")</f>
        <v xml:space="preserve"> </v>
      </c>
      <c r="G200" s="110" t="str">
        <f>IF(AND(Planungsübersicht!$E240&gt;1990,TYPE(Planungsübersicht!$E240)=1),Planungsübersicht!H240," ")</f>
        <v xml:space="preserve"> </v>
      </c>
      <c r="H200" s="110" t="str">
        <f>IF(AND(Planungsübersicht!$E240&gt;1990,TYPE(Planungsübersicht!$E240)=1),MAX(Planungsübersicht!I240:Z240)," ")</f>
        <v xml:space="preserve"> </v>
      </c>
    </row>
    <row r="201" spans="2:8" hidden="1">
      <c r="B201" s="110" t="str">
        <f>IF(AND(Planungsübersicht!$E241&gt;1990,TYPE(Planungsübersicht!$E241)=1),Planungsübersicht!C241," ")</f>
        <v xml:space="preserve"> </v>
      </c>
      <c r="C201" s="110" t="str">
        <f>IF(AND(Planungsübersicht!$E241&gt;1990,TYPE(Planungsübersicht!$E241)=1),Planungsübersicht!D241," ")</f>
        <v xml:space="preserve"> </v>
      </c>
      <c r="D201" s="110" t="str">
        <f>IF(AND(Planungsübersicht!$E241&gt;1990,TYPE(Planungsübersicht!$E241)=1),Planungsübersicht!E241," ")</f>
        <v xml:space="preserve"> </v>
      </c>
      <c r="E201" s="111" t="str">
        <f>IF(AND(Planungsübersicht!$E241&gt;1990,TYPE(Planungsübersicht!$E241)=1),Planungsübersicht!F241," ")</f>
        <v xml:space="preserve"> </v>
      </c>
      <c r="F201" s="110" t="str">
        <f>IF(AND(Planungsübersicht!$E241&gt;1990,TYPE(Planungsübersicht!$E241)=1),Planungsübersicht!G241," ")</f>
        <v xml:space="preserve"> </v>
      </c>
      <c r="G201" s="110" t="str">
        <f>IF(AND(Planungsübersicht!$E241&gt;1990,TYPE(Planungsübersicht!$E241)=1),Planungsübersicht!H241," ")</f>
        <v xml:space="preserve"> </v>
      </c>
      <c r="H201" s="110" t="str">
        <f>IF(AND(Planungsübersicht!$E241&gt;1990,TYPE(Planungsübersicht!$E241)=1),MAX(Planungsübersicht!I241:Z241)," ")</f>
        <v xml:space="preserve"> </v>
      </c>
    </row>
    <row r="202" spans="2:8" hidden="1">
      <c r="B202" s="110" t="str">
        <f>IF(AND(Planungsübersicht!$E242&gt;1990,TYPE(Planungsübersicht!$E242)=1),Planungsübersicht!C242," ")</f>
        <v xml:space="preserve"> </v>
      </c>
      <c r="C202" s="110" t="str">
        <f>IF(AND(Planungsübersicht!$E242&gt;1990,TYPE(Planungsübersicht!$E242)=1),Planungsübersicht!D242," ")</f>
        <v xml:space="preserve"> </v>
      </c>
      <c r="D202" s="110" t="str">
        <f>IF(AND(Planungsübersicht!$E242&gt;1990,TYPE(Planungsübersicht!$E242)=1),Planungsübersicht!E242," ")</f>
        <v xml:space="preserve"> </v>
      </c>
      <c r="E202" s="111" t="str">
        <f>IF(AND(Planungsübersicht!$E242&gt;1990,TYPE(Planungsübersicht!$E242)=1),Planungsübersicht!F242," ")</f>
        <v xml:space="preserve"> </v>
      </c>
      <c r="F202" s="110" t="str">
        <f>IF(AND(Planungsübersicht!$E242&gt;1990,TYPE(Planungsübersicht!$E242)=1),Planungsübersicht!G242," ")</f>
        <v xml:space="preserve"> </v>
      </c>
      <c r="G202" s="110" t="str">
        <f>IF(AND(Planungsübersicht!$E242&gt;1990,TYPE(Planungsübersicht!$E242)=1),Planungsübersicht!H242," ")</f>
        <v xml:space="preserve"> </v>
      </c>
      <c r="H202" s="110" t="str">
        <f>IF(AND(Planungsübersicht!$E242&gt;1990,TYPE(Planungsübersicht!$E242)=1),MAX(Planungsübersicht!I242:Z242)," ")</f>
        <v xml:space="preserve"> </v>
      </c>
    </row>
    <row r="203" spans="2:8" hidden="1">
      <c r="B203" s="110" t="str">
        <f>IF(AND(Planungsübersicht!$E243&gt;1990,TYPE(Planungsübersicht!$E243)=1),Planungsübersicht!C243," ")</f>
        <v xml:space="preserve"> </v>
      </c>
      <c r="C203" s="110" t="str">
        <f>IF(AND(Planungsübersicht!$E243&gt;1990,TYPE(Planungsübersicht!$E243)=1),Planungsübersicht!D243," ")</f>
        <v xml:space="preserve"> </v>
      </c>
      <c r="D203" s="110" t="str">
        <f>IF(AND(Planungsübersicht!$E243&gt;1990,TYPE(Planungsübersicht!$E243)=1),Planungsübersicht!E243," ")</f>
        <v xml:space="preserve"> </v>
      </c>
      <c r="E203" s="111" t="str">
        <f>IF(AND(Planungsübersicht!$E243&gt;1990,TYPE(Planungsübersicht!$E243)=1),Planungsübersicht!F243," ")</f>
        <v xml:space="preserve"> </v>
      </c>
      <c r="F203" s="110" t="str">
        <f>IF(AND(Planungsübersicht!$E243&gt;1990,TYPE(Planungsübersicht!$E243)=1),Planungsübersicht!G243," ")</f>
        <v xml:space="preserve"> </v>
      </c>
      <c r="G203" s="110" t="str">
        <f>IF(AND(Planungsübersicht!$E243&gt;1990,TYPE(Planungsübersicht!$E243)=1),Planungsübersicht!H243," ")</f>
        <v xml:space="preserve"> </v>
      </c>
      <c r="H203" s="110" t="str">
        <f>IF(AND(Planungsübersicht!$E243&gt;1990,TYPE(Planungsübersicht!$E243)=1),MAX(Planungsübersicht!I243:Z243)," ")</f>
        <v xml:space="preserve"> </v>
      </c>
    </row>
    <row r="204" spans="2:8" hidden="1">
      <c r="B204" s="110" t="str">
        <f>IF(AND(Planungsübersicht!$E244&gt;1990,TYPE(Planungsübersicht!$E244)=1),Planungsübersicht!C244," ")</f>
        <v xml:space="preserve"> </v>
      </c>
      <c r="C204" s="110" t="str">
        <f>IF(AND(Planungsübersicht!$E244&gt;1990,TYPE(Planungsübersicht!$E244)=1),Planungsübersicht!D244," ")</f>
        <v xml:space="preserve"> </v>
      </c>
      <c r="D204" s="110" t="str">
        <f>IF(AND(Planungsübersicht!$E244&gt;1990,TYPE(Planungsübersicht!$E244)=1),Planungsübersicht!E244," ")</f>
        <v xml:space="preserve"> </v>
      </c>
      <c r="E204" s="111" t="str">
        <f>IF(AND(Planungsübersicht!$E244&gt;1990,TYPE(Planungsübersicht!$E244)=1),Planungsübersicht!F244," ")</f>
        <v xml:space="preserve"> </v>
      </c>
      <c r="F204" s="110" t="str">
        <f>IF(AND(Planungsübersicht!$E244&gt;1990,TYPE(Planungsübersicht!$E244)=1),Planungsübersicht!G244," ")</f>
        <v xml:space="preserve"> </v>
      </c>
      <c r="G204" s="110" t="str">
        <f>IF(AND(Planungsübersicht!$E244&gt;1990,TYPE(Planungsübersicht!$E244)=1),Planungsübersicht!H244," ")</f>
        <v xml:space="preserve"> </v>
      </c>
      <c r="H204" s="110" t="str">
        <f>IF(AND(Planungsübersicht!$E244&gt;1990,TYPE(Planungsübersicht!$E244)=1),MAX(Planungsübersicht!I244:Z244)," ")</f>
        <v xml:space="preserve"> </v>
      </c>
    </row>
    <row r="205" spans="2:8" hidden="1">
      <c r="B205" s="110" t="str">
        <f>IF(AND(Planungsübersicht!$E245&gt;1990,TYPE(Planungsübersicht!$E245)=1),Planungsübersicht!C245," ")</f>
        <v xml:space="preserve"> </v>
      </c>
      <c r="C205" s="110" t="str">
        <f>IF(AND(Planungsübersicht!$E245&gt;1990,TYPE(Planungsübersicht!$E245)=1),Planungsübersicht!D245," ")</f>
        <v xml:space="preserve"> </v>
      </c>
      <c r="D205" s="110" t="str">
        <f>IF(AND(Planungsübersicht!$E245&gt;1990,TYPE(Planungsübersicht!$E245)=1),Planungsübersicht!E245," ")</f>
        <v xml:space="preserve"> </v>
      </c>
      <c r="E205" s="111" t="str">
        <f>IF(AND(Planungsübersicht!$E245&gt;1990,TYPE(Planungsübersicht!$E245)=1),Planungsübersicht!F245," ")</f>
        <v xml:space="preserve"> </v>
      </c>
      <c r="F205" s="110" t="str">
        <f>IF(AND(Planungsübersicht!$E245&gt;1990,TYPE(Planungsübersicht!$E245)=1),Planungsübersicht!G245," ")</f>
        <v xml:space="preserve"> </v>
      </c>
      <c r="G205" s="110" t="str">
        <f>IF(AND(Planungsübersicht!$E245&gt;1990,TYPE(Planungsübersicht!$E245)=1),Planungsübersicht!H245," ")</f>
        <v xml:space="preserve"> </v>
      </c>
      <c r="H205" s="110" t="str">
        <f>IF(AND(Planungsübersicht!$E245&gt;1990,TYPE(Planungsübersicht!$E245)=1),MAX(Planungsübersicht!I245:Z245)," ")</f>
        <v xml:space="preserve"> </v>
      </c>
    </row>
    <row r="206" spans="2:8" ht="51" hidden="1">
      <c r="B206" s="110" t="str">
        <f>IF(AND(Planungsübersicht!$E80&gt;1990,TYPE(Planungsübersicht!$E80)=1),Planungsübersicht!C80," ")</f>
        <v>W8</v>
      </c>
      <c r="C206" s="110" t="str">
        <f>IF(AND(Planungsübersicht!$E80&gt;1990,TYPE(Planungsübersicht!$E80)=1),Planungsübersicht!D80," ")</f>
        <v>Heizkörpernischen im Verwaltungsbau dämmen</v>
      </c>
      <c r="D206" s="110">
        <f>IF(AND(Planungsübersicht!$E80&gt;1990,TYPE(Planungsübersicht!$E80)=1),Planungsübersicht!E80," ")</f>
        <v>2022</v>
      </c>
      <c r="E206" s="111" t="str">
        <f>IF(AND(Planungsübersicht!$E80&gt;1990,TYPE(Planungsübersicht!$E80)=1),Planungsübersicht!F80," ")</f>
        <v>in Umsetzung (Anfang)</v>
      </c>
      <c r="F206" s="110" t="str">
        <f>IF(AND(Planungsübersicht!$E80&gt;1990,TYPE(Planungsübersicht!$E80)=1),Planungsübersicht!G80," ")</f>
        <v>Ammer</v>
      </c>
      <c r="G206" s="110" t="str">
        <f>IF(AND(Planungsübersicht!$E80&gt;1990,TYPE(Planungsübersicht!$E80)=1),Planungsübersicht!H80," ")</f>
        <v>Schulbau Hamburg</v>
      </c>
      <c r="H206" s="110">
        <f>IF(AND(Planungsübersicht!$E80&gt;1990,TYPE(Planungsübersicht!$E80)=1),MAX(Planungsübersicht!I80:Z80)," ")</f>
        <v>600</v>
      </c>
    </row>
    <row r="207" spans="2:8" hidden="1">
      <c r="B207" s="110" t="str">
        <f>IF(AND(Planungsübersicht!$E247&gt;1990,TYPE(Planungsübersicht!$E247)=1),Planungsübersicht!C247," ")</f>
        <v xml:space="preserve"> </v>
      </c>
      <c r="C207" s="110" t="str">
        <f>IF(AND(Planungsübersicht!$E247&gt;1990,TYPE(Planungsübersicht!$E247)=1),Planungsübersicht!D247," ")</f>
        <v xml:space="preserve"> </v>
      </c>
      <c r="D207" s="110" t="str">
        <f>IF(AND(Planungsübersicht!$E247&gt;1990,TYPE(Planungsübersicht!$E247)=1),Planungsübersicht!E247," ")</f>
        <v xml:space="preserve"> </v>
      </c>
      <c r="E207" s="111" t="str">
        <f>IF(AND(Planungsübersicht!$E247&gt;1990,TYPE(Planungsübersicht!$E247)=1),Planungsübersicht!F247," ")</f>
        <v xml:space="preserve"> </v>
      </c>
      <c r="F207" s="110" t="str">
        <f>IF(AND(Planungsübersicht!$E247&gt;1990,TYPE(Planungsübersicht!$E247)=1),Planungsübersicht!G247," ")</f>
        <v xml:space="preserve"> </v>
      </c>
      <c r="G207" s="110" t="str">
        <f>IF(AND(Planungsübersicht!$E247&gt;1990,TYPE(Planungsübersicht!$E247)=1),Planungsübersicht!H247," ")</f>
        <v xml:space="preserve"> </v>
      </c>
      <c r="H207" s="110" t="str">
        <f>IF(AND(Planungsübersicht!$E247&gt;1990,TYPE(Planungsübersicht!$E247)=1),MAX(Planungsübersicht!I247:Z247)," ")</f>
        <v xml:space="preserve"> </v>
      </c>
    </row>
    <row r="208" spans="2:8" ht="102" hidden="1">
      <c r="B208" s="110" t="str">
        <f>IF(AND(Planungsübersicht!$E106&gt;1990,TYPE(Planungsübersicht!$E106)=1),Planungsübersicht!C106," ")</f>
        <v>S3</v>
      </c>
      <c r="C208" s="110" t="str">
        <f>IF(AND(Planungsübersicht!$E106&gt;1990,TYPE(Planungsübersicht!$E106)=1),Planungsübersicht!D106," ")</f>
        <v>Lichtreihen an Fensterseiten, Tafelbeleuchtung etc. mit jeweils eigenen Schaltern ausstatten (Neubau)</v>
      </c>
      <c r="D208" s="110">
        <f>IF(AND(Planungsübersicht!$E106&gt;1990,TYPE(Planungsübersicht!$E106)=1),Planungsübersicht!E106," ")</f>
        <v>2023</v>
      </c>
      <c r="E208" s="111" t="str">
        <f>IF(AND(Planungsübersicht!$E106&gt;1990,TYPE(Planungsübersicht!$E106)=1),Planungsübersicht!F106," ")</f>
        <v>umgesetzt</v>
      </c>
      <c r="F208" s="110" t="str">
        <f>IF(AND(Planungsübersicht!$E106&gt;1990,TYPE(Planungsübersicht!$E106)=1),Planungsübersicht!G106," ")</f>
        <v>Hausmeister</v>
      </c>
      <c r="G208" s="110" t="str">
        <f>IF(AND(Planungsübersicht!$E106&gt;1990,TYPE(Planungsübersicht!$E106)=1),Planungsübersicht!H106," ")</f>
        <v>Schulbau Hamburg</v>
      </c>
      <c r="H208" s="110">
        <f>IF(AND(Planungsübersicht!$E106&gt;1990,TYPE(Planungsübersicht!$E106)=1),MAX(Planungsübersicht!I106:Z106)," ")</f>
        <v>0</v>
      </c>
    </row>
    <row r="209" spans="2:8" hidden="1">
      <c r="B209" s="110" t="str">
        <f>IF(AND(Planungsübersicht!$E249&gt;1990,TYPE(Planungsübersicht!$E249)=1),Planungsübersicht!C249," ")</f>
        <v xml:space="preserve"> </v>
      </c>
      <c r="C209" s="110" t="str">
        <f>IF(AND(Planungsübersicht!$E249&gt;1990,TYPE(Planungsübersicht!$E249)=1),Planungsübersicht!D249," ")</f>
        <v xml:space="preserve"> </v>
      </c>
      <c r="D209" s="110" t="str">
        <f>IF(AND(Planungsübersicht!$E249&gt;1990,TYPE(Planungsübersicht!$E249)=1),Planungsübersicht!E249," ")</f>
        <v xml:space="preserve"> </v>
      </c>
      <c r="E209" s="111" t="str">
        <f>IF(AND(Planungsübersicht!$E249&gt;1990,TYPE(Planungsübersicht!$E249)=1),Planungsübersicht!F249," ")</f>
        <v xml:space="preserve"> </v>
      </c>
      <c r="F209" s="110" t="str">
        <f>IF(AND(Planungsübersicht!$E249&gt;1990,TYPE(Planungsübersicht!$E249)=1),Planungsübersicht!G249," ")</f>
        <v xml:space="preserve"> </v>
      </c>
      <c r="G209" s="110" t="str">
        <f>IF(AND(Planungsübersicht!$E249&gt;1990,TYPE(Planungsübersicht!$E249)=1),Planungsübersicht!H249," ")</f>
        <v xml:space="preserve"> </v>
      </c>
      <c r="H209" s="110" t="str">
        <f>IF(AND(Planungsübersicht!$E249&gt;1990,TYPE(Planungsübersicht!$E249)=1),MAX(Planungsübersicht!I249:Z249)," ")</f>
        <v xml:space="preserve"> </v>
      </c>
    </row>
    <row r="210" spans="2:8" ht="102" hidden="1">
      <c r="B210" s="110" t="str">
        <f>IF(AND(Planungsübersicht!$E86&gt;1990,TYPE(Planungsübersicht!$E86)=1),Planungsübersicht!C86," ")</f>
        <v>W11</v>
      </c>
      <c r="C210" s="110" t="str">
        <f>IF(AND(Planungsübersicht!$E86&gt;1990,TYPE(Planungsübersicht!$E86)=1),Planungsübersicht!D86," ")</f>
        <v>Dämmung der obersten Geschossdecke und der Kellerdecken im Kreuz-, Verwaltungs- und Fachbau prüfen</v>
      </c>
      <c r="D210" s="110">
        <f>IF(AND(Planungsübersicht!$E86&gt;1990,TYPE(Planungsübersicht!$E86)=1),Planungsübersicht!E86," ")</f>
        <v>2024</v>
      </c>
      <c r="E210" s="111" t="str">
        <f>IF(AND(Planungsübersicht!$E86&gt;1990,TYPE(Planungsübersicht!$E86)=1),Planungsübersicht!F86," ")</f>
        <v>in Umsetzung (Anfang)</v>
      </c>
      <c r="F210" s="110" t="str">
        <f>IF(AND(Planungsübersicht!$E86&gt;1990,TYPE(Planungsübersicht!$E86)=1),Planungsübersicht!G86," ")</f>
        <v>Schulleitung</v>
      </c>
      <c r="G210" s="110" t="str">
        <f>IF(AND(Planungsübersicht!$E86&gt;1990,TYPE(Planungsübersicht!$E86)=1),Planungsübersicht!H86," ")</f>
        <v>Schulbau Hamburg</v>
      </c>
      <c r="H210" s="110">
        <f>IF(AND(Planungsübersicht!$E86&gt;1990,TYPE(Planungsübersicht!$E86)=1),MAX(Planungsübersicht!I86:Z86)," ")</f>
        <v>14700</v>
      </c>
    </row>
    <row r="211" spans="2:8" hidden="1">
      <c r="B211" s="110" t="str">
        <f>IF(AND(Planungsübersicht!$E251&gt;1990,TYPE(Planungsübersicht!$E251)=1),Planungsübersicht!C251," ")</f>
        <v xml:space="preserve"> </v>
      </c>
      <c r="C211" s="110" t="str">
        <f>IF(AND(Planungsübersicht!$E251&gt;1990,TYPE(Planungsübersicht!$E251)=1),Planungsübersicht!D251," ")</f>
        <v xml:space="preserve"> </v>
      </c>
      <c r="D211" s="110" t="str">
        <f>IF(AND(Planungsübersicht!$E251&gt;1990,TYPE(Planungsübersicht!$E251)=1),Planungsübersicht!E251," ")</f>
        <v xml:space="preserve"> </v>
      </c>
      <c r="E211" s="111" t="str">
        <f>IF(AND(Planungsübersicht!$E251&gt;1990,TYPE(Planungsübersicht!$E251)=1),Planungsübersicht!F251," ")</f>
        <v xml:space="preserve"> </v>
      </c>
      <c r="F211" s="110" t="str">
        <f>IF(AND(Planungsübersicht!$E251&gt;1990,TYPE(Planungsübersicht!$E251)=1),Planungsübersicht!G251," ")</f>
        <v xml:space="preserve"> </v>
      </c>
      <c r="G211" s="110" t="str">
        <f>IF(AND(Planungsübersicht!$E251&gt;1990,TYPE(Planungsübersicht!$E251)=1),Planungsübersicht!H251," ")</f>
        <v xml:space="preserve"> </v>
      </c>
      <c r="H211" s="110" t="str">
        <f>IF(AND(Planungsübersicht!$E251&gt;1990,TYPE(Planungsübersicht!$E251)=1),MAX(Planungsübersicht!I251:Z251)," ")</f>
        <v xml:space="preserve"> </v>
      </c>
    </row>
    <row r="212" spans="2:8" ht="63.75" hidden="1">
      <c r="B212" s="110" t="str">
        <f>IF(AND(Planungsübersicht!$E104&gt;1990,TYPE(Planungsübersicht!$E104)=1),Planungsübersicht!C104," ")</f>
        <v>S2</v>
      </c>
      <c r="C212" s="110" t="str">
        <f>IF(AND(Planungsübersicht!$E104&gt;1990,TYPE(Planungsübersicht!$E104)=1),Planungsübersicht!D104," ")</f>
        <v>Flure und Sanitärräume auf energiesparende Beleuchtung umstellen</v>
      </c>
      <c r="D212" s="110">
        <f>IF(AND(Planungsübersicht!$E104&gt;1990,TYPE(Planungsübersicht!$E104)=1),Planungsübersicht!E104," ")</f>
        <v>2024</v>
      </c>
      <c r="E212" s="111" t="str">
        <f>IF(AND(Planungsübersicht!$E104&gt;1990,TYPE(Planungsübersicht!$E104)=1),Planungsübersicht!F104," ")</f>
        <v>in Umsetzung (Anfang)</v>
      </c>
      <c r="F212" s="110" t="str">
        <f>IF(AND(Planungsübersicht!$E104&gt;1990,TYPE(Planungsübersicht!$E104)=1),Planungsübersicht!G104," ")</f>
        <v>Hausmeister</v>
      </c>
      <c r="G212" s="110" t="str">
        <f>IF(AND(Planungsübersicht!$E104&gt;1990,TYPE(Planungsübersicht!$E104)=1),Planungsübersicht!H104," ")</f>
        <v>Schulbau Hamburg</v>
      </c>
      <c r="H212" s="110">
        <f>IF(AND(Planungsübersicht!$E104&gt;1990,TYPE(Planungsübersicht!$E104)=1),MAX(Planungsübersicht!I104:Z104)," ")</f>
        <v>1300</v>
      </c>
    </row>
    <row r="213" spans="2:8" hidden="1">
      <c r="B213" s="110" t="str">
        <f>IF(AND(Planungsübersicht!$E253&gt;1990,TYPE(Planungsübersicht!$E253)=1),Planungsübersicht!C253," ")</f>
        <v xml:space="preserve"> </v>
      </c>
      <c r="C213" s="110" t="str">
        <f>IF(AND(Planungsübersicht!$E253&gt;1990,TYPE(Planungsübersicht!$E253)=1),Planungsübersicht!D253," ")</f>
        <v xml:space="preserve"> </v>
      </c>
      <c r="D213" s="110" t="str">
        <f>IF(AND(Planungsübersicht!$E253&gt;1990,TYPE(Planungsübersicht!$E253)=1),Planungsübersicht!E253," ")</f>
        <v xml:space="preserve"> </v>
      </c>
      <c r="E213" s="111" t="str">
        <f>IF(AND(Planungsübersicht!$E253&gt;1990,TYPE(Planungsübersicht!$E253)=1),Planungsübersicht!F253," ")</f>
        <v xml:space="preserve"> </v>
      </c>
      <c r="F213" s="110" t="str">
        <f>IF(AND(Planungsübersicht!$E253&gt;1990,TYPE(Planungsübersicht!$E253)=1),Planungsübersicht!G253," ")</f>
        <v xml:space="preserve"> </v>
      </c>
      <c r="G213" s="110" t="str">
        <f>IF(AND(Planungsübersicht!$E253&gt;1990,TYPE(Planungsübersicht!$E253)=1),Planungsübersicht!H253," ")</f>
        <v xml:space="preserve"> </v>
      </c>
      <c r="H213" s="110" t="str">
        <f>IF(AND(Planungsübersicht!$E253&gt;1990,TYPE(Planungsübersicht!$E253)=1),MAX(Planungsübersicht!I253:Z253)," ")</f>
        <v xml:space="preserve"> </v>
      </c>
    </row>
    <row r="214" spans="2:8" ht="63.75" hidden="1">
      <c r="B214" s="110" t="str">
        <f>IF(AND(Planungsübersicht!$E88&gt;1990,TYPE(Planungsübersicht!$E88)=1),Planungsübersicht!C88," ")</f>
        <v>W12</v>
      </c>
      <c r="C214" s="110" t="str">
        <f>IF(AND(Planungsübersicht!$E88&gt;1990,TYPE(Planungsübersicht!$E88)=1),Planungsübersicht!D88," ")</f>
        <v>Die einfach verglasten Fenster im Fachbau sanieren</v>
      </c>
      <c r="D214" s="110">
        <f>IF(AND(Planungsübersicht!$E88&gt;1990,TYPE(Planungsübersicht!$E88)=1),Planungsübersicht!E88," ")</f>
        <v>2026</v>
      </c>
      <c r="E214" s="111" t="str">
        <f>IF(AND(Planungsübersicht!$E88&gt;1990,TYPE(Planungsübersicht!$E88)=1),Planungsübersicht!F88," ")</f>
        <v>zukünftiger Termin</v>
      </c>
      <c r="F214" s="110" t="str">
        <f>IF(AND(Planungsübersicht!$E88&gt;1990,TYPE(Planungsübersicht!$E88)=1),Planungsübersicht!G88," ")</f>
        <v>Schulleitung</v>
      </c>
      <c r="G214" s="110" t="str">
        <f>IF(AND(Planungsübersicht!$E88&gt;1990,TYPE(Planungsübersicht!$E88)=1),Planungsübersicht!H88," ")</f>
        <v>Schulbau Hamburg</v>
      </c>
      <c r="H214" s="110">
        <f>IF(AND(Planungsübersicht!$E88&gt;1990,TYPE(Planungsübersicht!$E88)=1),MAX(Planungsübersicht!I88:Z88)," ")</f>
        <v>1900</v>
      </c>
    </row>
    <row r="215" spans="2:8" hidden="1">
      <c r="B215" s="110" t="str">
        <f>IF(AND(Planungsübersicht!$E255&gt;1990,TYPE(Planungsübersicht!$E255)=1),Planungsübersicht!C255," ")</f>
        <v xml:space="preserve"> </v>
      </c>
      <c r="C215" s="110" t="str">
        <f>IF(AND(Planungsübersicht!$E255&gt;1990,TYPE(Planungsübersicht!$E255)=1),Planungsübersicht!D255," ")</f>
        <v xml:space="preserve"> </v>
      </c>
      <c r="D215" s="110" t="str">
        <f>IF(AND(Planungsübersicht!$E255&gt;1990,TYPE(Planungsübersicht!$E255)=1),Planungsübersicht!E255," ")</f>
        <v xml:space="preserve"> </v>
      </c>
      <c r="E215" s="111" t="str">
        <f>IF(AND(Planungsübersicht!$E255&gt;1990,TYPE(Planungsübersicht!$E255)=1),Planungsübersicht!F255," ")</f>
        <v xml:space="preserve"> </v>
      </c>
      <c r="F215" s="110" t="str">
        <f>IF(AND(Planungsübersicht!$E255&gt;1990,TYPE(Planungsübersicht!$E255)=1),Planungsübersicht!G255," ")</f>
        <v xml:space="preserve"> </v>
      </c>
      <c r="G215" s="110" t="str">
        <f>IF(AND(Planungsübersicht!$E255&gt;1990,TYPE(Planungsübersicht!$E255)=1),Planungsübersicht!H255," ")</f>
        <v xml:space="preserve"> </v>
      </c>
      <c r="H215" s="110" t="str">
        <f>IF(AND(Planungsübersicht!$E255&gt;1990,TYPE(Planungsübersicht!$E255)=1),MAX(Planungsübersicht!I255:Z255)," ")</f>
        <v xml:space="preserve"> </v>
      </c>
    </row>
    <row r="216" spans="2:8" hidden="1">
      <c r="B216" s="110" t="str">
        <f>IF(AND(Planungsübersicht!$E256&gt;1990,TYPE(Planungsübersicht!$E256)=1),Planungsübersicht!C256," ")</f>
        <v xml:space="preserve"> </v>
      </c>
      <c r="C216" s="110" t="str">
        <f>IF(AND(Planungsübersicht!$E256&gt;1990,TYPE(Planungsübersicht!$E256)=1),Planungsübersicht!D256," ")</f>
        <v xml:space="preserve"> </v>
      </c>
      <c r="D216" s="110" t="str">
        <f>IF(AND(Planungsübersicht!$E256&gt;1990,TYPE(Planungsübersicht!$E256)=1),Planungsübersicht!E256," ")</f>
        <v xml:space="preserve"> </v>
      </c>
      <c r="E216" s="111" t="str">
        <f>IF(AND(Planungsübersicht!$E256&gt;1990,TYPE(Planungsübersicht!$E256)=1),Planungsübersicht!F256," ")</f>
        <v xml:space="preserve"> </v>
      </c>
      <c r="F216" s="110" t="str">
        <f>IF(AND(Planungsübersicht!$E256&gt;1990,TYPE(Planungsübersicht!$E256)=1),Planungsübersicht!G256," ")</f>
        <v xml:space="preserve"> </v>
      </c>
      <c r="G216" s="110" t="str">
        <f>IF(AND(Planungsübersicht!$E256&gt;1990,TYPE(Planungsübersicht!$E256)=1),Planungsübersicht!H256," ")</f>
        <v xml:space="preserve"> </v>
      </c>
      <c r="H216" s="110" t="str">
        <f>IF(AND(Planungsübersicht!$E256&gt;1990,TYPE(Planungsübersicht!$E256)=1),MAX(Planungsübersicht!I256:Z256)," ")</f>
        <v xml:space="preserve"> </v>
      </c>
    </row>
    <row r="217" spans="2:8" hidden="1">
      <c r="B217" s="110" t="str">
        <f>IF(AND(Planungsübersicht!$E257&gt;1990,TYPE(Planungsübersicht!$E257)=1),Planungsübersicht!C257," ")</f>
        <v xml:space="preserve"> </v>
      </c>
      <c r="C217" s="110" t="str">
        <f>IF(AND(Planungsübersicht!$E257&gt;1990,TYPE(Planungsübersicht!$E257)=1),Planungsübersicht!D257," ")</f>
        <v xml:space="preserve"> </v>
      </c>
      <c r="D217" s="110" t="str">
        <f>IF(AND(Planungsübersicht!$E257&gt;1990,TYPE(Planungsübersicht!$E257)=1),Planungsübersicht!E257," ")</f>
        <v xml:space="preserve"> </v>
      </c>
      <c r="E217" s="111" t="str">
        <f>IF(AND(Planungsübersicht!$E257&gt;1990,TYPE(Planungsübersicht!$E257)=1),Planungsübersicht!F257," ")</f>
        <v xml:space="preserve"> </v>
      </c>
      <c r="F217" s="110" t="str">
        <f>IF(AND(Planungsübersicht!$E257&gt;1990,TYPE(Planungsübersicht!$E257)=1),Planungsübersicht!G257," ")</f>
        <v xml:space="preserve"> </v>
      </c>
      <c r="G217" s="110" t="str">
        <f>IF(AND(Planungsübersicht!$E257&gt;1990,TYPE(Planungsübersicht!$E257)=1),Planungsübersicht!H257," ")</f>
        <v xml:space="preserve"> </v>
      </c>
      <c r="H217" s="110" t="str">
        <f>IF(AND(Planungsübersicht!$E257&gt;1990,TYPE(Planungsübersicht!$E257)=1),MAX(Planungsübersicht!I257:Z257)," ")</f>
        <v xml:space="preserve"> </v>
      </c>
    </row>
    <row r="218" spans="2:8" hidden="1">
      <c r="B218" s="110" t="str">
        <f>IF(AND(Planungsübersicht!$E258&gt;1990,TYPE(Planungsübersicht!$E258)=1),Planungsübersicht!C258," ")</f>
        <v xml:space="preserve"> </v>
      </c>
      <c r="C218" s="110" t="str">
        <f>IF(AND(Planungsübersicht!$E258&gt;1990,TYPE(Planungsübersicht!$E258)=1),Planungsübersicht!D258," ")</f>
        <v xml:space="preserve"> </v>
      </c>
      <c r="D218" s="110" t="str">
        <f>IF(AND(Planungsübersicht!$E258&gt;1990,TYPE(Planungsübersicht!$E258)=1),Planungsübersicht!E258," ")</f>
        <v xml:space="preserve"> </v>
      </c>
      <c r="E218" s="111" t="str">
        <f>IF(AND(Planungsübersicht!$E258&gt;1990,TYPE(Planungsübersicht!$E258)=1),Planungsübersicht!F258," ")</f>
        <v xml:space="preserve"> </v>
      </c>
      <c r="F218" s="110" t="str">
        <f>IF(AND(Planungsübersicht!$E258&gt;1990,TYPE(Planungsübersicht!$E258)=1),Planungsübersicht!G258," ")</f>
        <v xml:space="preserve"> </v>
      </c>
      <c r="G218" s="110" t="str">
        <f>IF(AND(Planungsübersicht!$E258&gt;1990,TYPE(Planungsübersicht!$E258)=1),Planungsübersicht!H258," ")</f>
        <v xml:space="preserve"> </v>
      </c>
      <c r="H218" s="110" t="str">
        <f>IF(AND(Planungsübersicht!$E258&gt;1990,TYPE(Planungsübersicht!$E258)=1),MAX(Planungsübersicht!I258:Z258)," ")</f>
        <v xml:space="preserve"> </v>
      </c>
    </row>
    <row r="219" spans="2:8" hidden="1">
      <c r="B219" s="110" t="str">
        <f>IF(AND(Planungsübersicht!$E259&gt;1990,TYPE(Planungsübersicht!$E259)=1),Planungsübersicht!C259," ")</f>
        <v xml:space="preserve"> </v>
      </c>
      <c r="C219" s="110" t="str">
        <f>IF(AND(Planungsübersicht!$E259&gt;1990,TYPE(Planungsübersicht!$E259)=1),Planungsübersicht!D259," ")</f>
        <v xml:space="preserve"> </v>
      </c>
      <c r="D219" s="110" t="str">
        <f>IF(AND(Planungsübersicht!$E259&gt;1990,TYPE(Planungsübersicht!$E259)=1),Planungsübersicht!E259," ")</f>
        <v xml:space="preserve"> </v>
      </c>
      <c r="E219" s="111" t="str">
        <f>IF(AND(Planungsübersicht!$E259&gt;1990,TYPE(Planungsübersicht!$E259)=1),Planungsübersicht!F259," ")</f>
        <v xml:space="preserve"> </v>
      </c>
      <c r="F219" s="110" t="str">
        <f>IF(AND(Planungsübersicht!$E259&gt;1990,TYPE(Planungsübersicht!$E259)=1),Planungsübersicht!G259," ")</f>
        <v xml:space="preserve"> </v>
      </c>
      <c r="G219" s="110" t="str">
        <f>IF(AND(Planungsübersicht!$E259&gt;1990,TYPE(Planungsübersicht!$E259)=1),Planungsübersicht!H259," ")</f>
        <v xml:space="preserve"> </v>
      </c>
      <c r="H219" s="110" t="str">
        <f>IF(AND(Planungsübersicht!$E259&gt;1990,TYPE(Planungsübersicht!$E259)=1),MAX(Planungsübersicht!I259:Z259)," ")</f>
        <v xml:space="preserve"> </v>
      </c>
    </row>
    <row r="220" spans="2:8" hidden="1">
      <c r="B220" s="110" t="str">
        <f>IF(AND(Planungsübersicht!$E260&gt;1990,TYPE(Planungsübersicht!$E260)=1),Planungsübersicht!C260," ")</f>
        <v xml:space="preserve"> </v>
      </c>
      <c r="C220" s="110" t="str">
        <f>IF(AND(Planungsübersicht!$E260&gt;1990,TYPE(Planungsübersicht!$E260)=1),Planungsübersicht!D260," ")</f>
        <v xml:space="preserve"> </v>
      </c>
      <c r="D220" s="110" t="str">
        <f>IF(AND(Planungsübersicht!$E260&gt;1990,TYPE(Planungsübersicht!$E260)=1),Planungsübersicht!E260," ")</f>
        <v xml:space="preserve"> </v>
      </c>
      <c r="E220" s="111" t="str">
        <f>IF(AND(Planungsübersicht!$E260&gt;1990,TYPE(Planungsübersicht!$E260)=1),Planungsübersicht!F260," ")</f>
        <v xml:space="preserve"> </v>
      </c>
      <c r="F220" s="110" t="str">
        <f>IF(AND(Planungsübersicht!$E260&gt;1990,TYPE(Planungsübersicht!$E260)=1),Planungsübersicht!G260," ")</f>
        <v xml:space="preserve"> </v>
      </c>
      <c r="G220" s="110" t="str">
        <f>IF(AND(Planungsübersicht!$E260&gt;1990,TYPE(Planungsübersicht!$E260)=1),Planungsübersicht!H260," ")</f>
        <v xml:space="preserve"> </v>
      </c>
      <c r="H220" s="110" t="str">
        <f>IF(AND(Planungsübersicht!$E260&gt;1990,TYPE(Planungsübersicht!$E260)=1),MAX(Planungsübersicht!I260:Z260)," ")</f>
        <v xml:space="preserve"> </v>
      </c>
    </row>
    <row r="221" spans="2:8" hidden="1">
      <c r="B221" s="110" t="str">
        <f>IF(AND(Planungsübersicht!$E261&gt;1990,TYPE(Planungsübersicht!$E261)=1),Planungsübersicht!C261," ")</f>
        <v xml:space="preserve"> </v>
      </c>
      <c r="C221" s="110" t="str">
        <f>IF(AND(Planungsübersicht!$E261&gt;1990,TYPE(Planungsübersicht!$E261)=1),Planungsübersicht!D261," ")</f>
        <v xml:space="preserve"> </v>
      </c>
      <c r="D221" s="110" t="str">
        <f>IF(AND(Planungsübersicht!$E261&gt;1990,TYPE(Planungsübersicht!$E261)=1),Planungsübersicht!E261," ")</f>
        <v xml:space="preserve"> </v>
      </c>
      <c r="E221" s="111" t="str">
        <f>IF(AND(Planungsübersicht!$E261&gt;1990,TYPE(Planungsübersicht!$E261)=1),Planungsübersicht!F261," ")</f>
        <v xml:space="preserve"> </v>
      </c>
      <c r="F221" s="110" t="str">
        <f>IF(AND(Planungsübersicht!$E261&gt;1990,TYPE(Planungsübersicht!$E261)=1),Planungsübersicht!G261," ")</f>
        <v xml:space="preserve"> </v>
      </c>
      <c r="G221" s="110" t="str">
        <f>IF(AND(Planungsübersicht!$E261&gt;1990,TYPE(Planungsübersicht!$E261)=1),Planungsübersicht!H261," ")</f>
        <v xml:space="preserve"> </v>
      </c>
      <c r="H221" s="110" t="str">
        <f>IF(AND(Planungsübersicht!$E261&gt;1990,TYPE(Planungsübersicht!$E261)=1),MAX(Planungsübersicht!I261:Z261)," ")</f>
        <v xml:space="preserve"> </v>
      </c>
    </row>
    <row r="222" spans="2:8" hidden="1">
      <c r="B222" s="110" t="str">
        <f>IF(AND(Planungsübersicht!$E262&gt;1990,TYPE(Planungsübersicht!$E262)=1),Planungsübersicht!C262," ")</f>
        <v xml:space="preserve"> </v>
      </c>
      <c r="C222" s="110" t="str">
        <f>IF(AND(Planungsübersicht!$E262&gt;1990,TYPE(Planungsübersicht!$E262)=1),Planungsübersicht!D262," ")</f>
        <v xml:space="preserve"> </v>
      </c>
      <c r="D222" s="110" t="str">
        <f>IF(AND(Planungsübersicht!$E262&gt;1990,TYPE(Planungsübersicht!$E262)=1),Planungsübersicht!E262," ")</f>
        <v xml:space="preserve"> </v>
      </c>
      <c r="E222" s="111" t="str">
        <f>IF(AND(Planungsübersicht!$E262&gt;1990,TYPE(Planungsübersicht!$E262)=1),Planungsübersicht!F262," ")</f>
        <v xml:space="preserve"> </v>
      </c>
      <c r="F222" s="110" t="str">
        <f>IF(AND(Planungsübersicht!$E262&gt;1990,TYPE(Planungsübersicht!$E262)=1),Planungsübersicht!G262," ")</f>
        <v xml:space="preserve"> </v>
      </c>
      <c r="G222" s="110" t="str">
        <f>IF(AND(Planungsübersicht!$E262&gt;1990,TYPE(Planungsübersicht!$E262)=1),Planungsübersicht!H262," ")</f>
        <v xml:space="preserve"> </v>
      </c>
      <c r="H222" s="110" t="str">
        <f>IF(AND(Planungsübersicht!$E262&gt;1990,TYPE(Planungsübersicht!$E262)=1),MAX(Planungsübersicht!I262:Z262)," ")</f>
        <v xml:space="preserve"> </v>
      </c>
    </row>
    <row r="223" spans="2:8" hidden="1">
      <c r="B223" s="110" t="str">
        <f>IF(AND(Planungsübersicht!$E263&gt;1990,TYPE(Planungsübersicht!$E263)=1),Planungsübersicht!C263," ")</f>
        <v xml:space="preserve"> </v>
      </c>
      <c r="C223" s="110" t="str">
        <f>IF(AND(Planungsübersicht!$E263&gt;1990,TYPE(Planungsübersicht!$E263)=1),Planungsübersicht!D263," ")</f>
        <v xml:space="preserve"> </v>
      </c>
      <c r="D223" s="110" t="str">
        <f>IF(AND(Planungsübersicht!$E263&gt;1990,TYPE(Planungsübersicht!$E263)=1),Planungsübersicht!E263," ")</f>
        <v xml:space="preserve"> </v>
      </c>
      <c r="E223" s="111" t="str">
        <f>IF(AND(Planungsübersicht!$E263&gt;1990,TYPE(Planungsübersicht!$E263)=1),Planungsübersicht!F263," ")</f>
        <v xml:space="preserve"> </v>
      </c>
      <c r="F223" s="110" t="str">
        <f>IF(AND(Planungsübersicht!$E263&gt;1990,TYPE(Planungsübersicht!$E263)=1),Planungsübersicht!G263," ")</f>
        <v xml:space="preserve"> </v>
      </c>
      <c r="G223" s="110" t="str">
        <f>IF(AND(Planungsübersicht!$E263&gt;1990,TYPE(Planungsübersicht!$E263)=1),Planungsübersicht!H263," ")</f>
        <v xml:space="preserve"> </v>
      </c>
      <c r="H223" s="110" t="str">
        <f>IF(AND(Planungsübersicht!$E263&gt;1990,TYPE(Planungsübersicht!$E263)=1),MAX(Planungsübersicht!I263:Z263)," ")</f>
        <v xml:space="preserve"> </v>
      </c>
    </row>
    <row r="224" spans="2:8" hidden="1">
      <c r="B224" s="110" t="str">
        <f>IF(AND(Planungsübersicht!$E264&gt;1990,TYPE(Planungsübersicht!$E264)=1),Planungsübersicht!C264," ")</f>
        <v xml:space="preserve"> </v>
      </c>
      <c r="C224" s="110" t="str">
        <f>IF(AND(Planungsübersicht!$E264&gt;1990,TYPE(Planungsübersicht!$E264)=1),Planungsübersicht!D264," ")</f>
        <v xml:space="preserve"> </v>
      </c>
      <c r="D224" s="110" t="str">
        <f>IF(AND(Planungsübersicht!$E264&gt;1990,TYPE(Planungsübersicht!$E264)=1),Planungsübersicht!E264," ")</f>
        <v xml:space="preserve"> </v>
      </c>
      <c r="E224" s="111" t="str">
        <f>IF(AND(Planungsübersicht!$E264&gt;1990,TYPE(Planungsübersicht!$E264)=1),Planungsübersicht!F264," ")</f>
        <v xml:space="preserve"> </v>
      </c>
      <c r="F224" s="110" t="str">
        <f>IF(AND(Planungsübersicht!$E264&gt;1990,TYPE(Planungsübersicht!$E264)=1),Planungsübersicht!G264," ")</f>
        <v xml:space="preserve"> </v>
      </c>
      <c r="G224" s="110" t="str">
        <f>IF(AND(Planungsübersicht!$E264&gt;1990,TYPE(Planungsübersicht!$E264)=1),Planungsübersicht!H264," ")</f>
        <v xml:space="preserve"> </v>
      </c>
      <c r="H224" s="110" t="str">
        <f>IF(AND(Planungsübersicht!$E264&gt;1990,TYPE(Planungsübersicht!$E264)=1),MAX(Planungsübersicht!I264:Z264)," ")</f>
        <v xml:space="preserve"> </v>
      </c>
    </row>
    <row r="225" spans="2:8" hidden="1">
      <c r="B225" s="110" t="str">
        <f>IF(AND(Planungsübersicht!$E265&gt;1990,TYPE(Planungsübersicht!$E265)=1),Planungsübersicht!C265," ")</f>
        <v xml:space="preserve"> </v>
      </c>
      <c r="C225" s="110" t="str">
        <f>IF(AND(Planungsübersicht!$E265&gt;1990,TYPE(Planungsübersicht!$E265)=1),Planungsübersicht!D265," ")</f>
        <v xml:space="preserve"> </v>
      </c>
      <c r="D225" s="110" t="str">
        <f>IF(AND(Planungsübersicht!$E265&gt;1990,TYPE(Planungsübersicht!$E265)=1),Planungsübersicht!E265," ")</f>
        <v xml:space="preserve"> </v>
      </c>
      <c r="E225" s="111" t="str">
        <f>IF(AND(Planungsübersicht!$E265&gt;1990,TYPE(Planungsübersicht!$E265)=1),Planungsübersicht!F265," ")</f>
        <v xml:space="preserve"> </v>
      </c>
      <c r="F225" s="110" t="str">
        <f>IF(AND(Planungsübersicht!$E265&gt;1990,TYPE(Planungsübersicht!$E265)=1),Planungsübersicht!G265," ")</f>
        <v xml:space="preserve"> </v>
      </c>
      <c r="G225" s="110" t="str">
        <f>IF(AND(Planungsübersicht!$E265&gt;1990,TYPE(Planungsübersicht!$E265)=1),Planungsübersicht!H265," ")</f>
        <v xml:space="preserve"> </v>
      </c>
      <c r="H225" s="110" t="str">
        <f>IF(AND(Planungsübersicht!$E265&gt;1990,TYPE(Planungsübersicht!$E265)=1),MAX(Planungsübersicht!I265:Z265)," ")</f>
        <v xml:space="preserve"> </v>
      </c>
    </row>
    <row r="226" spans="2:8" hidden="1">
      <c r="B226" s="110" t="str">
        <f>IF(AND(Planungsübersicht!$E266&gt;1990,TYPE(Planungsübersicht!$E266)=1),Planungsübersicht!C266," ")</f>
        <v xml:space="preserve"> </v>
      </c>
      <c r="C226" s="110" t="str">
        <f>IF(AND(Planungsübersicht!$E266&gt;1990,TYPE(Planungsübersicht!$E266)=1),Planungsübersicht!D266," ")</f>
        <v xml:space="preserve"> </v>
      </c>
      <c r="D226" s="110" t="str">
        <f>IF(AND(Planungsübersicht!$E266&gt;1990,TYPE(Planungsübersicht!$E266)=1),Planungsübersicht!E266," ")</f>
        <v xml:space="preserve"> </v>
      </c>
      <c r="E226" s="111" t="str">
        <f>IF(AND(Planungsübersicht!$E266&gt;1990,TYPE(Planungsübersicht!$E266)=1),Planungsübersicht!F266," ")</f>
        <v xml:space="preserve"> </v>
      </c>
      <c r="F226" s="110" t="str">
        <f>IF(AND(Planungsübersicht!$E266&gt;1990,TYPE(Planungsübersicht!$E266)=1),Planungsübersicht!G266," ")</f>
        <v xml:space="preserve"> </v>
      </c>
      <c r="G226" s="110" t="str">
        <f>IF(AND(Planungsübersicht!$E266&gt;1990,TYPE(Planungsübersicht!$E266)=1),Planungsübersicht!H266," ")</f>
        <v xml:space="preserve"> </v>
      </c>
      <c r="H226" s="110" t="str">
        <f>IF(AND(Planungsübersicht!$E266&gt;1990,TYPE(Planungsübersicht!$E266)=1),MAX(Planungsübersicht!I266:Z266)," ")</f>
        <v xml:space="preserve"> </v>
      </c>
    </row>
    <row r="227" spans="2:8" hidden="1">
      <c r="B227" s="110" t="str">
        <f>IF(AND(Planungsübersicht!$E267&gt;1990,TYPE(Planungsübersicht!$E267)=1),Planungsübersicht!C267," ")</f>
        <v xml:space="preserve"> </v>
      </c>
      <c r="C227" s="110" t="str">
        <f>IF(AND(Planungsübersicht!$E267&gt;1990,TYPE(Planungsübersicht!$E267)=1),Planungsübersicht!D267," ")</f>
        <v xml:space="preserve"> </v>
      </c>
      <c r="D227" s="110" t="str">
        <f>IF(AND(Planungsübersicht!$E267&gt;1990,TYPE(Planungsübersicht!$E267)=1),Planungsübersicht!E267," ")</f>
        <v xml:space="preserve"> </v>
      </c>
      <c r="E227" s="111" t="str">
        <f>IF(AND(Planungsübersicht!$E267&gt;1990,TYPE(Planungsübersicht!$E267)=1),Planungsübersicht!F267," ")</f>
        <v xml:space="preserve"> </v>
      </c>
      <c r="F227" s="110" t="str">
        <f>IF(AND(Planungsübersicht!$E267&gt;1990,TYPE(Planungsübersicht!$E267)=1),Planungsübersicht!G267," ")</f>
        <v xml:space="preserve"> </v>
      </c>
      <c r="G227" s="110" t="str">
        <f>IF(AND(Planungsübersicht!$E267&gt;1990,TYPE(Planungsübersicht!$E267)=1),Planungsübersicht!H267," ")</f>
        <v xml:space="preserve"> </v>
      </c>
      <c r="H227" s="110" t="str">
        <f>IF(AND(Planungsübersicht!$E267&gt;1990,TYPE(Planungsübersicht!$E267)=1),MAX(Planungsübersicht!I267:Z267)," ")</f>
        <v xml:space="preserve"> </v>
      </c>
    </row>
    <row r="228" spans="2:8" hidden="1">
      <c r="B228" s="110" t="str">
        <f>IF(AND(Planungsübersicht!$E268&gt;1990,TYPE(Planungsübersicht!$E268)=1),Planungsübersicht!C268," ")</f>
        <v xml:space="preserve"> </v>
      </c>
      <c r="C228" s="110" t="str">
        <f>IF(AND(Planungsübersicht!$E268&gt;1990,TYPE(Planungsübersicht!$E268)=1),Planungsübersicht!D268," ")</f>
        <v xml:space="preserve"> </v>
      </c>
      <c r="D228" s="110" t="str">
        <f>IF(AND(Planungsübersicht!$E268&gt;1990,TYPE(Planungsübersicht!$E268)=1),Planungsübersicht!E268," ")</f>
        <v xml:space="preserve"> </v>
      </c>
      <c r="E228" s="111" t="str">
        <f>IF(AND(Planungsübersicht!$E268&gt;1990,TYPE(Planungsübersicht!$E268)=1),Planungsübersicht!F268," ")</f>
        <v xml:space="preserve"> </v>
      </c>
      <c r="F228" s="110" t="str">
        <f>IF(AND(Planungsübersicht!$E268&gt;1990,TYPE(Planungsübersicht!$E268)=1),Planungsübersicht!G268," ")</f>
        <v xml:space="preserve"> </v>
      </c>
      <c r="G228" s="110" t="str">
        <f>IF(AND(Planungsübersicht!$E268&gt;1990,TYPE(Planungsübersicht!$E268)=1),Planungsübersicht!H268," ")</f>
        <v xml:space="preserve"> </v>
      </c>
      <c r="H228" s="110" t="str">
        <f>IF(AND(Planungsübersicht!$E268&gt;1990,TYPE(Planungsübersicht!$E268)=1),MAX(Planungsübersicht!I268:Z268)," ")</f>
        <v xml:space="preserve"> </v>
      </c>
    </row>
    <row r="229" spans="2:8" hidden="1">
      <c r="B229" s="110" t="str">
        <f>IF(AND(Planungsübersicht!$E269&gt;1990,TYPE(Planungsübersicht!$E269)=1),Planungsübersicht!C269," ")</f>
        <v xml:space="preserve"> </v>
      </c>
      <c r="C229" s="110" t="str">
        <f>IF(AND(Planungsübersicht!$E269&gt;1990,TYPE(Planungsübersicht!$E269)=1),Planungsübersicht!D269," ")</f>
        <v xml:space="preserve"> </v>
      </c>
      <c r="D229" s="110" t="str">
        <f>IF(AND(Planungsübersicht!$E269&gt;1990,TYPE(Planungsübersicht!$E269)=1),Planungsübersicht!E269," ")</f>
        <v xml:space="preserve"> </v>
      </c>
      <c r="E229" s="111" t="str">
        <f>IF(AND(Planungsübersicht!$E269&gt;1990,TYPE(Planungsübersicht!$E269)=1),Planungsübersicht!F269," ")</f>
        <v xml:space="preserve"> </v>
      </c>
      <c r="F229" s="110" t="str">
        <f>IF(AND(Planungsübersicht!$E269&gt;1990,TYPE(Planungsübersicht!$E269)=1),Planungsübersicht!G269," ")</f>
        <v xml:space="preserve"> </v>
      </c>
      <c r="G229" s="110" t="str">
        <f>IF(AND(Planungsübersicht!$E269&gt;1990,TYPE(Planungsübersicht!$E269)=1),Planungsübersicht!H269," ")</f>
        <v xml:space="preserve"> </v>
      </c>
      <c r="H229" s="110" t="str">
        <f>IF(AND(Planungsübersicht!$E269&gt;1990,TYPE(Planungsübersicht!$E269)=1),MAX(Planungsübersicht!I269:Z269)," ")</f>
        <v xml:space="preserve"> </v>
      </c>
    </row>
    <row r="230" spans="2:8" hidden="1">
      <c r="B230" s="110" t="str">
        <f>IF(AND(Planungsübersicht!$E270&gt;1990,TYPE(Planungsübersicht!$E270)=1),Planungsübersicht!C270," ")</f>
        <v xml:space="preserve"> </v>
      </c>
      <c r="C230" s="110" t="str">
        <f>IF(AND(Planungsübersicht!$E270&gt;1990,TYPE(Planungsübersicht!$E270)=1),Planungsübersicht!D270," ")</f>
        <v xml:space="preserve"> </v>
      </c>
      <c r="D230" s="110" t="str">
        <f>IF(AND(Planungsübersicht!$E270&gt;1990,TYPE(Planungsübersicht!$E270)=1),Planungsübersicht!E270," ")</f>
        <v xml:space="preserve"> </v>
      </c>
      <c r="E230" s="111" t="str">
        <f>IF(AND(Planungsübersicht!$E270&gt;1990,TYPE(Planungsübersicht!$E270)=1),Planungsübersicht!F270," ")</f>
        <v xml:space="preserve"> </v>
      </c>
      <c r="F230" s="110" t="str">
        <f>IF(AND(Planungsübersicht!$E270&gt;1990,TYPE(Planungsübersicht!$E270)=1),Planungsübersicht!G270," ")</f>
        <v xml:space="preserve"> </v>
      </c>
      <c r="G230" s="110" t="str">
        <f>IF(AND(Planungsübersicht!$E270&gt;1990,TYPE(Planungsübersicht!$E270)=1),Planungsübersicht!H270," ")</f>
        <v xml:space="preserve"> </v>
      </c>
      <c r="H230" s="110" t="str">
        <f>IF(AND(Planungsübersicht!$E270&gt;1990,TYPE(Planungsübersicht!$E270)=1),MAX(Planungsübersicht!I270:Z270)," ")</f>
        <v xml:space="preserve"> </v>
      </c>
    </row>
    <row r="231" spans="2:8" hidden="1">
      <c r="B231" s="110" t="str">
        <f>IF(AND(Planungsübersicht!$E271&gt;1990,TYPE(Planungsübersicht!$E271)=1),Planungsübersicht!C271," ")</f>
        <v xml:space="preserve"> </v>
      </c>
      <c r="C231" s="110" t="str">
        <f>IF(AND(Planungsübersicht!$E271&gt;1990,TYPE(Planungsübersicht!$E271)=1),Planungsübersicht!D271," ")</f>
        <v xml:space="preserve"> </v>
      </c>
      <c r="D231" s="110" t="str">
        <f>IF(AND(Planungsübersicht!$E271&gt;1990,TYPE(Planungsübersicht!$E271)=1),Planungsübersicht!E271," ")</f>
        <v xml:space="preserve"> </v>
      </c>
      <c r="E231" s="111" t="str">
        <f>IF(AND(Planungsübersicht!$E271&gt;1990,TYPE(Planungsübersicht!$E271)=1),Planungsübersicht!F271," ")</f>
        <v xml:space="preserve"> </v>
      </c>
      <c r="F231" s="110" t="str">
        <f>IF(AND(Planungsübersicht!$E271&gt;1990,TYPE(Planungsübersicht!$E271)=1),Planungsübersicht!G271," ")</f>
        <v xml:space="preserve"> </v>
      </c>
      <c r="G231" s="110" t="str">
        <f>IF(AND(Planungsübersicht!$E271&gt;1990,TYPE(Planungsübersicht!$E271)=1),Planungsübersicht!H271," ")</f>
        <v xml:space="preserve"> </v>
      </c>
      <c r="H231" s="110" t="str">
        <f>IF(AND(Planungsübersicht!$E271&gt;1990,TYPE(Planungsübersicht!$E271)=1),MAX(Planungsübersicht!I271:Z271)," ")</f>
        <v xml:space="preserve"> </v>
      </c>
    </row>
    <row r="232" spans="2:8" hidden="1">
      <c r="B232" s="110" t="str">
        <f>IF(AND(Planungsübersicht!$E272&gt;1990,TYPE(Planungsübersicht!$E272)=1),Planungsübersicht!C272," ")</f>
        <v xml:space="preserve"> </v>
      </c>
      <c r="C232" s="110" t="str">
        <f>IF(AND(Planungsübersicht!$E272&gt;1990,TYPE(Planungsübersicht!$E272)=1),Planungsübersicht!D272," ")</f>
        <v xml:space="preserve"> </v>
      </c>
      <c r="D232" s="110" t="str">
        <f>IF(AND(Planungsübersicht!$E272&gt;1990,TYPE(Planungsübersicht!$E272)=1),Planungsübersicht!E272," ")</f>
        <v xml:space="preserve"> </v>
      </c>
      <c r="E232" s="111" t="str">
        <f>IF(AND(Planungsübersicht!$E272&gt;1990,TYPE(Planungsübersicht!$E272)=1),Planungsübersicht!F272," ")</f>
        <v xml:space="preserve"> </v>
      </c>
      <c r="F232" s="110" t="str">
        <f>IF(AND(Planungsübersicht!$E272&gt;1990,TYPE(Planungsübersicht!$E272)=1),Planungsübersicht!G272," ")</f>
        <v xml:space="preserve"> </v>
      </c>
      <c r="G232" s="110" t="str">
        <f>IF(AND(Planungsübersicht!$E272&gt;1990,TYPE(Planungsübersicht!$E272)=1),Planungsübersicht!H272," ")</f>
        <v xml:space="preserve"> </v>
      </c>
      <c r="H232" s="110" t="str">
        <f>IF(AND(Planungsübersicht!$E272&gt;1990,TYPE(Planungsübersicht!$E272)=1),MAX(Planungsübersicht!I272:Z272)," ")</f>
        <v xml:space="preserve"> </v>
      </c>
    </row>
    <row r="233" spans="2:8" hidden="1">
      <c r="B233" s="110" t="str">
        <f>IF(AND(Planungsübersicht!$E273&gt;1990,TYPE(Planungsübersicht!$E273)=1),Planungsübersicht!C273," ")</f>
        <v xml:space="preserve"> </v>
      </c>
      <c r="C233" s="110" t="str">
        <f>IF(AND(Planungsübersicht!$E273&gt;1990,TYPE(Planungsübersicht!$E273)=1),Planungsübersicht!D273," ")</f>
        <v xml:space="preserve"> </v>
      </c>
      <c r="D233" s="110" t="str">
        <f>IF(AND(Planungsübersicht!$E273&gt;1990,TYPE(Planungsübersicht!$E273)=1),Planungsübersicht!E273," ")</f>
        <v xml:space="preserve"> </v>
      </c>
      <c r="E233" s="111" t="str">
        <f>IF(AND(Planungsübersicht!$E273&gt;1990,TYPE(Planungsübersicht!$E273)=1),Planungsübersicht!F273," ")</f>
        <v xml:space="preserve"> </v>
      </c>
      <c r="F233" s="110" t="str">
        <f>IF(AND(Planungsübersicht!$E273&gt;1990,TYPE(Planungsübersicht!$E273)=1),Planungsübersicht!G273," ")</f>
        <v xml:space="preserve"> </v>
      </c>
      <c r="G233" s="110" t="str">
        <f>IF(AND(Planungsübersicht!$E273&gt;1990,TYPE(Planungsübersicht!$E273)=1),Planungsübersicht!H273," ")</f>
        <v xml:space="preserve"> </v>
      </c>
      <c r="H233" s="110" t="str">
        <f>IF(AND(Planungsübersicht!$E273&gt;1990,TYPE(Planungsübersicht!$E273)=1),MAX(Planungsübersicht!I273:Z273)," ")</f>
        <v xml:space="preserve"> </v>
      </c>
    </row>
    <row r="234" spans="2:8" hidden="1">
      <c r="B234" s="110" t="str">
        <f>IF(AND(Planungsübersicht!$E274&gt;1990,TYPE(Planungsübersicht!$E274)=1),Planungsübersicht!C274," ")</f>
        <v xml:space="preserve"> </v>
      </c>
      <c r="C234" s="110" t="str">
        <f>IF(AND(Planungsübersicht!$E274&gt;1990,TYPE(Planungsübersicht!$E274)=1),Planungsübersicht!D274," ")</f>
        <v xml:space="preserve"> </v>
      </c>
      <c r="D234" s="110" t="str">
        <f>IF(AND(Planungsübersicht!$E274&gt;1990,TYPE(Planungsübersicht!$E274)=1),Planungsübersicht!E274," ")</f>
        <v xml:space="preserve"> </v>
      </c>
      <c r="E234" s="111" t="str">
        <f>IF(AND(Planungsübersicht!$E274&gt;1990,TYPE(Planungsübersicht!$E274)=1),Planungsübersicht!F274," ")</f>
        <v xml:space="preserve"> </v>
      </c>
      <c r="F234" s="110" t="str">
        <f>IF(AND(Planungsübersicht!$E274&gt;1990,TYPE(Planungsübersicht!$E274)=1),Planungsübersicht!G274," ")</f>
        <v xml:space="preserve"> </v>
      </c>
      <c r="G234" s="110" t="str">
        <f>IF(AND(Planungsübersicht!$E274&gt;1990,TYPE(Planungsübersicht!$E274)=1),Planungsübersicht!H274," ")</f>
        <v xml:space="preserve"> </v>
      </c>
      <c r="H234" s="110" t="str">
        <f>IF(AND(Planungsübersicht!$E274&gt;1990,TYPE(Planungsübersicht!$E274)=1),MAX(Planungsübersicht!I274:Z274)," ")</f>
        <v xml:space="preserve"> </v>
      </c>
    </row>
    <row r="235" spans="2:8" hidden="1">
      <c r="B235" s="110" t="str">
        <f>IF(AND(Planungsübersicht!$E275&gt;1990,TYPE(Planungsübersicht!$E275)=1),Planungsübersicht!C275," ")</f>
        <v xml:space="preserve"> </v>
      </c>
      <c r="C235" s="110" t="str">
        <f>IF(AND(Planungsübersicht!$E275&gt;1990,TYPE(Planungsübersicht!$E275)=1),Planungsübersicht!D275," ")</f>
        <v xml:space="preserve"> </v>
      </c>
      <c r="D235" s="110" t="str">
        <f>IF(AND(Planungsübersicht!$E275&gt;1990,TYPE(Planungsübersicht!$E275)=1),Planungsübersicht!E275," ")</f>
        <v xml:space="preserve"> </v>
      </c>
      <c r="E235" s="111" t="str">
        <f>IF(AND(Planungsübersicht!$E275&gt;1990,TYPE(Planungsübersicht!$E275)=1),Planungsübersicht!F275," ")</f>
        <v xml:space="preserve"> </v>
      </c>
      <c r="F235" s="110" t="str">
        <f>IF(AND(Planungsübersicht!$E275&gt;1990,TYPE(Planungsübersicht!$E275)=1),Planungsübersicht!G275," ")</f>
        <v xml:space="preserve"> </v>
      </c>
      <c r="G235" s="110" t="str">
        <f>IF(AND(Planungsübersicht!$E275&gt;1990,TYPE(Planungsübersicht!$E275)=1),Planungsübersicht!H275," ")</f>
        <v xml:space="preserve"> </v>
      </c>
      <c r="H235" s="110" t="str">
        <f>IF(AND(Planungsübersicht!$E275&gt;1990,TYPE(Planungsübersicht!$E275)=1),MAX(Planungsübersicht!I275:Z275)," ")</f>
        <v xml:space="preserve"> </v>
      </c>
    </row>
    <row r="236" spans="2:8" hidden="1">
      <c r="B236" s="110" t="str">
        <f>IF(AND(Planungsübersicht!$E276&gt;1990,TYPE(Planungsübersicht!$E276)=1),Planungsübersicht!C276," ")</f>
        <v xml:space="preserve"> </v>
      </c>
      <c r="C236" s="110" t="str">
        <f>IF(AND(Planungsübersicht!$E276&gt;1990,TYPE(Planungsübersicht!$E276)=1),Planungsübersicht!D276," ")</f>
        <v xml:space="preserve"> </v>
      </c>
      <c r="D236" s="110" t="str">
        <f>IF(AND(Planungsübersicht!$E276&gt;1990,TYPE(Planungsübersicht!$E276)=1),Planungsübersicht!E276," ")</f>
        <v xml:space="preserve"> </v>
      </c>
      <c r="E236" s="111" t="str">
        <f>IF(AND(Planungsübersicht!$E276&gt;1990,TYPE(Planungsübersicht!$E276)=1),Planungsübersicht!F276," ")</f>
        <v xml:space="preserve"> </v>
      </c>
      <c r="F236" s="110" t="str">
        <f>IF(AND(Planungsübersicht!$E276&gt;1990,TYPE(Planungsübersicht!$E276)=1),Planungsübersicht!G276," ")</f>
        <v xml:space="preserve"> </v>
      </c>
      <c r="G236" s="110" t="str">
        <f>IF(AND(Planungsübersicht!$E276&gt;1990,TYPE(Planungsübersicht!$E276)=1),Planungsübersicht!H276," ")</f>
        <v xml:space="preserve"> </v>
      </c>
      <c r="H236" s="110" t="str">
        <f>IF(AND(Planungsübersicht!$E276&gt;1990,TYPE(Planungsübersicht!$E276)=1),MAX(Planungsübersicht!I276:Z276)," ")</f>
        <v xml:space="preserve"> </v>
      </c>
    </row>
    <row r="237" spans="2:8" hidden="1">
      <c r="B237" s="110" t="str">
        <f>IF(AND(Planungsübersicht!$E277&gt;1990,TYPE(Planungsübersicht!$E277)=1),Planungsübersicht!C277," ")</f>
        <v xml:space="preserve"> </v>
      </c>
      <c r="C237" s="110" t="str">
        <f>IF(AND(Planungsübersicht!$E277&gt;1990,TYPE(Planungsübersicht!$E277)=1),Planungsübersicht!D277," ")</f>
        <v xml:space="preserve"> </v>
      </c>
      <c r="D237" s="110" t="str">
        <f>IF(AND(Planungsübersicht!$E277&gt;1990,TYPE(Planungsübersicht!$E277)=1),Planungsübersicht!E277," ")</f>
        <v xml:space="preserve"> </v>
      </c>
      <c r="E237" s="111" t="str">
        <f>IF(AND(Planungsübersicht!$E277&gt;1990,TYPE(Planungsübersicht!$E277)=1),Planungsübersicht!F277," ")</f>
        <v xml:space="preserve"> </v>
      </c>
      <c r="F237" s="110" t="str">
        <f>IF(AND(Planungsübersicht!$E277&gt;1990,TYPE(Planungsübersicht!$E277)=1),Planungsübersicht!G277," ")</f>
        <v xml:space="preserve"> </v>
      </c>
      <c r="G237" s="110" t="str">
        <f>IF(AND(Planungsübersicht!$E277&gt;1990,TYPE(Planungsübersicht!$E277)=1),Planungsübersicht!H277," ")</f>
        <v xml:space="preserve"> </v>
      </c>
      <c r="H237" s="110" t="str">
        <f>IF(AND(Planungsübersicht!$E277&gt;1990,TYPE(Planungsübersicht!$E277)=1),MAX(Planungsübersicht!I277:Z277)," ")</f>
        <v xml:space="preserve"> </v>
      </c>
    </row>
    <row r="238" spans="2:8" hidden="1">
      <c r="B238" s="110" t="str">
        <f>IF(AND(Planungsübersicht!$E278&gt;1990,TYPE(Planungsübersicht!$E278)=1),Planungsübersicht!C278," ")</f>
        <v xml:space="preserve"> </v>
      </c>
      <c r="C238" s="110" t="str">
        <f>IF(AND(Planungsübersicht!$E278&gt;1990,TYPE(Planungsübersicht!$E278)=1),Planungsübersicht!D278," ")</f>
        <v xml:space="preserve"> </v>
      </c>
      <c r="D238" s="110" t="str">
        <f>IF(AND(Planungsübersicht!$E278&gt;1990,TYPE(Planungsübersicht!$E278)=1),Planungsübersicht!E278," ")</f>
        <v xml:space="preserve"> </v>
      </c>
      <c r="E238" s="111" t="str">
        <f>IF(AND(Planungsübersicht!$E278&gt;1990,TYPE(Planungsübersicht!$E278)=1),Planungsübersicht!F278," ")</f>
        <v xml:space="preserve"> </v>
      </c>
      <c r="F238" s="110" t="str">
        <f>IF(AND(Planungsübersicht!$E278&gt;1990,TYPE(Planungsübersicht!$E278)=1),Planungsübersicht!G278," ")</f>
        <v xml:space="preserve"> </v>
      </c>
      <c r="G238" s="110" t="str">
        <f>IF(AND(Planungsübersicht!$E278&gt;1990,TYPE(Planungsübersicht!$E278)=1),Planungsübersicht!H278," ")</f>
        <v xml:space="preserve"> </v>
      </c>
      <c r="H238" s="110" t="str">
        <f>IF(AND(Planungsübersicht!$E278&gt;1990,TYPE(Planungsübersicht!$E278)=1),MAX(Planungsübersicht!I278:Z278)," ")</f>
        <v xml:space="preserve"> </v>
      </c>
    </row>
    <row r="239" spans="2:8" hidden="1">
      <c r="B239" s="110" t="str">
        <f>IF(AND(Planungsübersicht!$E279&gt;1990,TYPE(Planungsübersicht!$E279)=1),Planungsübersicht!C279," ")</f>
        <v xml:space="preserve"> </v>
      </c>
      <c r="C239" s="110" t="str">
        <f>IF(AND(Planungsübersicht!$E279&gt;1990,TYPE(Planungsübersicht!$E279)=1),Planungsübersicht!D279," ")</f>
        <v xml:space="preserve"> </v>
      </c>
      <c r="D239" s="110" t="str">
        <f>IF(AND(Planungsübersicht!$E279&gt;1990,TYPE(Planungsübersicht!$E279)=1),Planungsübersicht!E279," ")</f>
        <v xml:space="preserve"> </v>
      </c>
      <c r="E239" s="111" t="str">
        <f>IF(AND(Planungsübersicht!$E279&gt;1990,TYPE(Planungsübersicht!$E279)=1),Planungsübersicht!F279," ")</f>
        <v xml:space="preserve"> </v>
      </c>
      <c r="F239" s="110" t="str">
        <f>IF(AND(Planungsübersicht!$E279&gt;1990,TYPE(Planungsübersicht!$E279)=1),Planungsübersicht!G279," ")</f>
        <v xml:space="preserve"> </v>
      </c>
      <c r="G239" s="110" t="str">
        <f>IF(AND(Planungsübersicht!$E279&gt;1990,TYPE(Planungsübersicht!$E279)=1),Planungsübersicht!H279," ")</f>
        <v xml:space="preserve"> </v>
      </c>
      <c r="H239" s="110" t="str">
        <f>IF(AND(Planungsübersicht!$E279&gt;1990,TYPE(Planungsübersicht!$E279)=1),MAX(Planungsübersicht!I279:Z279)," ")</f>
        <v xml:space="preserve"> </v>
      </c>
    </row>
    <row r="240" spans="2:8" hidden="1">
      <c r="B240" s="110" t="str">
        <f>IF(AND(Planungsübersicht!$E280&gt;1990,TYPE(Planungsübersicht!$E280)=1),Planungsübersicht!C280," ")</f>
        <v xml:space="preserve"> </v>
      </c>
      <c r="C240" s="110" t="str">
        <f>IF(AND(Planungsübersicht!$E280&gt;1990,TYPE(Planungsübersicht!$E280)=1),Planungsübersicht!D280," ")</f>
        <v xml:space="preserve"> </v>
      </c>
      <c r="D240" s="110" t="str">
        <f>IF(AND(Planungsübersicht!$E280&gt;1990,TYPE(Planungsübersicht!$E280)=1),Planungsübersicht!E280," ")</f>
        <v xml:space="preserve"> </v>
      </c>
      <c r="E240" s="111" t="str">
        <f>IF(AND(Planungsübersicht!$E280&gt;1990,TYPE(Planungsübersicht!$E280)=1),Planungsübersicht!F280," ")</f>
        <v xml:space="preserve"> </v>
      </c>
      <c r="F240" s="110" t="str">
        <f>IF(AND(Planungsübersicht!$E280&gt;1990,TYPE(Planungsübersicht!$E280)=1),Planungsübersicht!G280," ")</f>
        <v xml:space="preserve"> </v>
      </c>
      <c r="G240" s="110" t="str">
        <f>IF(AND(Planungsübersicht!$E280&gt;1990,TYPE(Planungsübersicht!$E280)=1),Planungsübersicht!H280," ")</f>
        <v xml:space="preserve"> </v>
      </c>
      <c r="H240" s="110" t="str">
        <f>IF(AND(Planungsübersicht!$E280&gt;1990,TYPE(Planungsübersicht!$E280)=1),MAX(Planungsübersicht!I280:Z280)," ")</f>
        <v xml:space="preserve"> </v>
      </c>
    </row>
    <row r="241" spans="2:8" hidden="1">
      <c r="B241" s="110" t="str">
        <f>IF(AND(Planungsübersicht!$E281&gt;1990,TYPE(Planungsübersicht!$E281)=1),Planungsübersicht!C281," ")</f>
        <v xml:space="preserve"> </v>
      </c>
      <c r="C241" s="110" t="str">
        <f>IF(AND(Planungsübersicht!$E281&gt;1990,TYPE(Planungsübersicht!$E281)=1),Planungsübersicht!D281," ")</f>
        <v xml:space="preserve"> </v>
      </c>
      <c r="D241" s="110" t="str">
        <f>IF(AND(Planungsübersicht!$E281&gt;1990,TYPE(Planungsübersicht!$E281)=1),Planungsübersicht!E281," ")</f>
        <v xml:space="preserve"> </v>
      </c>
      <c r="E241" s="111" t="str">
        <f>IF(AND(Planungsübersicht!$E281&gt;1990,TYPE(Planungsübersicht!$E281)=1),Planungsübersicht!F281," ")</f>
        <v xml:space="preserve"> </v>
      </c>
      <c r="F241" s="110" t="str">
        <f>IF(AND(Planungsübersicht!$E281&gt;1990,TYPE(Planungsübersicht!$E281)=1),Planungsübersicht!G281," ")</f>
        <v xml:space="preserve"> </v>
      </c>
      <c r="G241" s="110" t="str">
        <f>IF(AND(Planungsübersicht!$E281&gt;1990,TYPE(Planungsübersicht!$E281)=1),Planungsübersicht!H281," ")</f>
        <v xml:space="preserve"> </v>
      </c>
      <c r="H241" s="110" t="str">
        <f>IF(AND(Planungsübersicht!$E281&gt;1990,TYPE(Planungsübersicht!$E281)=1),MAX(Planungsübersicht!I281:Z281)," ")</f>
        <v xml:space="preserve"> </v>
      </c>
    </row>
    <row r="242" spans="2:8" hidden="1">
      <c r="B242" s="110" t="str">
        <f>IF(AND(Planungsübersicht!$E282&gt;1990,TYPE(Planungsübersicht!$E282)=1),Planungsübersicht!C282," ")</f>
        <v xml:space="preserve"> </v>
      </c>
      <c r="C242" s="110" t="str">
        <f>IF(AND(Planungsübersicht!$E282&gt;1990,TYPE(Planungsübersicht!$E282)=1),Planungsübersicht!D282," ")</f>
        <v xml:space="preserve"> </v>
      </c>
      <c r="D242" s="110" t="str">
        <f>IF(AND(Planungsübersicht!$E282&gt;1990,TYPE(Planungsübersicht!$E282)=1),Planungsübersicht!E282," ")</f>
        <v xml:space="preserve"> </v>
      </c>
      <c r="E242" s="111" t="str">
        <f>IF(AND(Planungsübersicht!$E282&gt;1990,TYPE(Planungsübersicht!$E282)=1),Planungsübersicht!F282," ")</f>
        <v xml:space="preserve"> </v>
      </c>
      <c r="F242" s="110" t="str">
        <f>IF(AND(Planungsübersicht!$E282&gt;1990,TYPE(Planungsübersicht!$E282)=1),Planungsübersicht!G282," ")</f>
        <v xml:space="preserve"> </v>
      </c>
      <c r="G242" s="110" t="str">
        <f>IF(AND(Planungsübersicht!$E282&gt;1990,TYPE(Planungsübersicht!$E282)=1),Planungsübersicht!H282," ")</f>
        <v xml:space="preserve"> </v>
      </c>
      <c r="H242" s="110" t="str">
        <f>IF(AND(Planungsübersicht!$E282&gt;1990,TYPE(Planungsübersicht!$E282)=1),MAX(Planungsübersicht!I282:Z282)," ")</f>
        <v xml:space="preserve"> </v>
      </c>
    </row>
    <row r="243" spans="2:8" hidden="1">
      <c r="B243" s="110" t="str">
        <f>IF(AND(Planungsübersicht!$E283&gt;1990,TYPE(Planungsübersicht!$E283)=1),Planungsübersicht!C283," ")</f>
        <v xml:space="preserve"> </v>
      </c>
      <c r="C243" s="110" t="str">
        <f>IF(AND(Planungsübersicht!$E283&gt;1990,TYPE(Planungsübersicht!$E283)=1),Planungsübersicht!D283," ")</f>
        <v xml:space="preserve"> </v>
      </c>
      <c r="D243" s="110" t="str">
        <f>IF(AND(Planungsübersicht!$E283&gt;1990,TYPE(Planungsübersicht!$E283)=1),Planungsübersicht!E283," ")</f>
        <v xml:space="preserve"> </v>
      </c>
      <c r="E243" s="111" t="str">
        <f>IF(AND(Planungsübersicht!$E283&gt;1990,TYPE(Planungsübersicht!$E283)=1),Planungsübersicht!F283," ")</f>
        <v xml:space="preserve"> </v>
      </c>
      <c r="F243" s="110" t="str">
        <f>IF(AND(Planungsübersicht!$E283&gt;1990,TYPE(Planungsübersicht!$E283)=1),Planungsübersicht!G283," ")</f>
        <v xml:space="preserve"> </v>
      </c>
      <c r="G243" s="110" t="str">
        <f>IF(AND(Planungsübersicht!$E283&gt;1990,TYPE(Planungsübersicht!$E283)=1),Planungsübersicht!H283," ")</f>
        <v xml:space="preserve"> </v>
      </c>
      <c r="H243" s="110" t="str">
        <f>IF(AND(Planungsübersicht!$E283&gt;1990,TYPE(Planungsübersicht!$E283)=1),MAX(Planungsübersicht!I283:Z283)," ")</f>
        <v xml:space="preserve"> </v>
      </c>
    </row>
    <row r="244" spans="2:8" hidden="1">
      <c r="B244" s="110" t="str">
        <f>IF(AND(Planungsübersicht!$E284&gt;1990,TYPE(Planungsübersicht!$E284)=1),Planungsübersicht!C284," ")</f>
        <v xml:space="preserve"> </v>
      </c>
      <c r="C244" s="110" t="str">
        <f>IF(AND(Planungsübersicht!$E284&gt;1990,TYPE(Planungsübersicht!$E284)=1),Planungsübersicht!D284," ")</f>
        <v xml:space="preserve"> </v>
      </c>
      <c r="D244" s="110" t="str">
        <f>IF(AND(Planungsübersicht!$E284&gt;1990,TYPE(Planungsübersicht!$E284)=1),Planungsübersicht!E284," ")</f>
        <v xml:space="preserve"> </v>
      </c>
      <c r="E244" s="111" t="str">
        <f>IF(AND(Planungsübersicht!$E284&gt;1990,TYPE(Planungsübersicht!$E284)=1),Planungsübersicht!F284," ")</f>
        <v xml:space="preserve"> </v>
      </c>
      <c r="F244" s="110" t="str">
        <f>IF(AND(Planungsübersicht!$E284&gt;1990,TYPE(Planungsübersicht!$E284)=1),Planungsübersicht!G284," ")</f>
        <v xml:space="preserve"> </v>
      </c>
      <c r="G244" s="110" t="str">
        <f>IF(AND(Planungsübersicht!$E284&gt;1990,TYPE(Planungsübersicht!$E284)=1),Planungsübersicht!H284," ")</f>
        <v xml:space="preserve"> </v>
      </c>
      <c r="H244" s="110" t="str">
        <f>IF(AND(Planungsübersicht!$E284&gt;1990,TYPE(Planungsübersicht!$E284)=1),MAX(Planungsübersicht!I284:Z284)," ")</f>
        <v xml:space="preserve"> </v>
      </c>
    </row>
    <row r="245" spans="2:8" hidden="1">
      <c r="B245" s="110" t="str">
        <f>IF(AND(Planungsübersicht!$E285&gt;1990,TYPE(Planungsübersicht!$E285)=1),Planungsübersicht!C285," ")</f>
        <v xml:space="preserve"> </v>
      </c>
      <c r="C245" s="110" t="str">
        <f>IF(AND(Planungsübersicht!$E285&gt;1990,TYPE(Planungsübersicht!$E285)=1),Planungsübersicht!D285," ")</f>
        <v xml:space="preserve"> </v>
      </c>
      <c r="D245" s="110" t="str">
        <f>IF(AND(Planungsübersicht!$E285&gt;1990,TYPE(Planungsübersicht!$E285)=1),Planungsübersicht!E285," ")</f>
        <v xml:space="preserve"> </v>
      </c>
      <c r="E245" s="111" t="str">
        <f>IF(AND(Planungsübersicht!$E285&gt;1990,TYPE(Planungsübersicht!$E285)=1),Planungsübersicht!F285," ")</f>
        <v xml:space="preserve"> </v>
      </c>
      <c r="F245" s="110" t="str">
        <f>IF(AND(Planungsübersicht!$E285&gt;1990,TYPE(Planungsübersicht!$E285)=1),Planungsübersicht!G285," ")</f>
        <v xml:space="preserve"> </v>
      </c>
      <c r="G245" s="110" t="str">
        <f>IF(AND(Planungsübersicht!$E285&gt;1990,TYPE(Planungsübersicht!$E285)=1),Planungsübersicht!H285," ")</f>
        <v xml:space="preserve"> </v>
      </c>
      <c r="H245" s="110" t="str">
        <f>IF(AND(Planungsübersicht!$E285&gt;1990,TYPE(Planungsübersicht!$E285)=1),MAX(Planungsübersicht!I285:Z285)," ")</f>
        <v xml:space="preserve"> </v>
      </c>
    </row>
    <row r="246" spans="2:8" hidden="1">
      <c r="B246" s="110" t="str">
        <f>IF(AND(Planungsübersicht!$E286&gt;1990,TYPE(Planungsübersicht!$E286)=1),Planungsübersicht!C286," ")</f>
        <v xml:space="preserve"> </v>
      </c>
      <c r="C246" s="110" t="str">
        <f>IF(AND(Planungsübersicht!$E286&gt;1990,TYPE(Planungsübersicht!$E286)=1),Planungsübersicht!D286," ")</f>
        <v xml:space="preserve"> </v>
      </c>
      <c r="D246" s="110" t="str">
        <f>IF(AND(Planungsübersicht!$E286&gt;1990,TYPE(Planungsübersicht!$E286)=1),Planungsübersicht!E286," ")</f>
        <v xml:space="preserve"> </v>
      </c>
      <c r="E246" s="111" t="str">
        <f>IF(AND(Planungsübersicht!$E286&gt;1990,TYPE(Planungsübersicht!$E286)=1),Planungsübersicht!F286," ")</f>
        <v xml:space="preserve"> </v>
      </c>
      <c r="F246" s="110" t="str">
        <f>IF(AND(Planungsübersicht!$E286&gt;1990,TYPE(Planungsübersicht!$E286)=1),Planungsübersicht!G286," ")</f>
        <v xml:space="preserve"> </v>
      </c>
      <c r="G246" s="110" t="str">
        <f>IF(AND(Planungsübersicht!$E286&gt;1990,TYPE(Planungsübersicht!$E286)=1),Planungsübersicht!H286," ")</f>
        <v xml:space="preserve"> </v>
      </c>
      <c r="H246" s="110" t="str">
        <f>IF(AND(Planungsübersicht!$E286&gt;1990,TYPE(Planungsübersicht!$E286)=1),MAX(Planungsübersicht!I286:Z286)," ")</f>
        <v xml:space="preserve"> </v>
      </c>
    </row>
    <row r="247" spans="2:8" hidden="1">
      <c r="B247" s="110" t="str">
        <f>IF(AND(Planungsübersicht!$E287&gt;1990,TYPE(Planungsübersicht!$E287)=1),Planungsübersicht!C287," ")</f>
        <v xml:space="preserve"> </v>
      </c>
      <c r="C247" s="110" t="str">
        <f>IF(AND(Planungsübersicht!$E287&gt;1990,TYPE(Planungsübersicht!$E287)=1),Planungsübersicht!D287," ")</f>
        <v xml:space="preserve"> </v>
      </c>
      <c r="D247" s="110" t="str">
        <f>IF(AND(Planungsübersicht!$E287&gt;1990,TYPE(Planungsübersicht!$E287)=1),Planungsübersicht!E287," ")</f>
        <v xml:space="preserve"> </v>
      </c>
      <c r="E247" s="111" t="str">
        <f>IF(AND(Planungsübersicht!$E287&gt;1990,TYPE(Planungsübersicht!$E287)=1),Planungsübersicht!F287," ")</f>
        <v xml:space="preserve"> </v>
      </c>
      <c r="F247" s="110" t="str">
        <f>IF(AND(Planungsübersicht!$E287&gt;1990,TYPE(Planungsübersicht!$E287)=1),Planungsübersicht!G287," ")</f>
        <v xml:space="preserve"> </v>
      </c>
      <c r="G247" s="110" t="str">
        <f>IF(AND(Planungsübersicht!$E287&gt;1990,TYPE(Planungsübersicht!$E287)=1),Planungsübersicht!H287," ")</f>
        <v xml:space="preserve"> </v>
      </c>
      <c r="H247" s="110" t="str">
        <f>IF(AND(Planungsübersicht!$E287&gt;1990,TYPE(Planungsübersicht!$E287)=1),MAX(Planungsübersicht!I287:Z287)," ")</f>
        <v xml:space="preserve"> </v>
      </c>
    </row>
    <row r="248" spans="2:8" hidden="1">
      <c r="B248" s="110" t="str">
        <f>IF(AND(Planungsübersicht!$E288&gt;1990,TYPE(Planungsübersicht!$E288)=1),Planungsübersicht!C288," ")</f>
        <v xml:space="preserve"> </v>
      </c>
      <c r="C248" s="110" t="str">
        <f>IF(AND(Planungsübersicht!$E288&gt;1990,TYPE(Planungsübersicht!$E288)=1),Planungsübersicht!D288," ")</f>
        <v xml:space="preserve"> </v>
      </c>
      <c r="D248" s="110" t="str">
        <f>IF(AND(Planungsübersicht!$E288&gt;1990,TYPE(Planungsübersicht!$E288)=1),Planungsübersicht!E288," ")</f>
        <v xml:space="preserve"> </v>
      </c>
      <c r="E248" s="111" t="str">
        <f>IF(AND(Planungsübersicht!$E288&gt;1990,TYPE(Planungsübersicht!$E288)=1),Planungsübersicht!F288," ")</f>
        <v xml:space="preserve"> </v>
      </c>
      <c r="F248" s="110" t="str">
        <f>IF(AND(Planungsübersicht!$E288&gt;1990,TYPE(Planungsübersicht!$E288)=1),Planungsübersicht!G288," ")</f>
        <v xml:space="preserve"> </v>
      </c>
      <c r="G248" s="110" t="str">
        <f>IF(AND(Planungsübersicht!$E288&gt;1990,TYPE(Planungsübersicht!$E288)=1),Planungsübersicht!H288," ")</f>
        <v xml:space="preserve"> </v>
      </c>
      <c r="H248" s="110" t="str">
        <f>IF(AND(Planungsübersicht!$E288&gt;1990,TYPE(Planungsübersicht!$E288)=1),MAX(Planungsübersicht!I288:Z288)," ")</f>
        <v xml:space="preserve"> </v>
      </c>
    </row>
    <row r="249" spans="2:8" hidden="1">
      <c r="B249" s="110" t="str">
        <f>IF(AND(Planungsübersicht!$E289&gt;1990,TYPE(Planungsübersicht!$E289)=1),Planungsübersicht!C289," ")</f>
        <v xml:space="preserve"> </v>
      </c>
      <c r="C249" s="110" t="str">
        <f>IF(AND(Planungsübersicht!$E289&gt;1990,TYPE(Planungsübersicht!$E289)=1),Planungsübersicht!D289," ")</f>
        <v xml:space="preserve"> </v>
      </c>
      <c r="D249" s="110" t="str">
        <f>IF(AND(Planungsübersicht!$E289&gt;1990,TYPE(Planungsübersicht!$E289)=1),Planungsübersicht!E289," ")</f>
        <v xml:space="preserve"> </v>
      </c>
      <c r="E249" s="111" t="str">
        <f>IF(AND(Planungsübersicht!$E289&gt;1990,TYPE(Planungsübersicht!$E289)=1),Planungsübersicht!F289," ")</f>
        <v xml:space="preserve"> </v>
      </c>
      <c r="F249" s="110" t="str">
        <f>IF(AND(Planungsübersicht!$E289&gt;1990,TYPE(Planungsübersicht!$E289)=1),Planungsübersicht!G289," ")</f>
        <v xml:space="preserve"> </v>
      </c>
      <c r="G249" s="110" t="str">
        <f>IF(AND(Planungsübersicht!$E289&gt;1990,TYPE(Planungsübersicht!$E289)=1),Planungsübersicht!H289," ")</f>
        <v xml:space="preserve"> </v>
      </c>
      <c r="H249" s="110" t="str">
        <f>IF(AND(Planungsübersicht!$E289&gt;1990,TYPE(Planungsübersicht!$E289)=1),MAX(Planungsübersicht!I289:Z289)," ")</f>
        <v xml:space="preserve"> </v>
      </c>
    </row>
    <row r="250" spans="2:8" hidden="1">
      <c r="B250" s="110" t="str">
        <f>IF(AND(Planungsübersicht!$E290&gt;1990,TYPE(Planungsübersicht!$E290)=1),Planungsübersicht!C290," ")</f>
        <v xml:space="preserve"> </v>
      </c>
      <c r="C250" s="110" t="str">
        <f>IF(AND(Planungsübersicht!$E290&gt;1990,TYPE(Planungsübersicht!$E290)=1),Planungsübersicht!D290," ")</f>
        <v xml:space="preserve"> </v>
      </c>
      <c r="D250" s="110" t="str">
        <f>IF(AND(Planungsübersicht!$E290&gt;1990,TYPE(Planungsübersicht!$E290)=1),Planungsübersicht!E290," ")</f>
        <v xml:space="preserve"> </v>
      </c>
      <c r="E250" s="111" t="str">
        <f>IF(AND(Planungsübersicht!$E290&gt;1990,TYPE(Planungsübersicht!$E290)=1),Planungsübersicht!F290," ")</f>
        <v xml:space="preserve"> </v>
      </c>
      <c r="F250" s="110" t="str">
        <f>IF(AND(Planungsübersicht!$E290&gt;1990,TYPE(Planungsübersicht!$E290)=1),Planungsübersicht!G290," ")</f>
        <v xml:space="preserve"> </v>
      </c>
      <c r="G250" s="110" t="str">
        <f>IF(AND(Planungsübersicht!$E290&gt;1990,TYPE(Planungsübersicht!$E290)=1),Planungsübersicht!H290," ")</f>
        <v xml:space="preserve"> </v>
      </c>
      <c r="H250" s="110" t="str">
        <f>IF(AND(Planungsübersicht!$E290&gt;1990,TYPE(Planungsübersicht!$E290)=1),MAX(Planungsübersicht!I290:Z290)," ")</f>
        <v xml:space="preserve"> </v>
      </c>
    </row>
    <row r="251" spans="2:8" hidden="1">
      <c r="B251" s="110" t="str">
        <f>IF(AND(Planungsübersicht!$E291&gt;1990,TYPE(Planungsübersicht!$E291)=1),Planungsübersicht!C291," ")</f>
        <v xml:space="preserve"> </v>
      </c>
      <c r="C251" s="110" t="str">
        <f>IF(AND(Planungsübersicht!$E291&gt;1990,TYPE(Planungsübersicht!$E291)=1),Planungsübersicht!D291," ")</f>
        <v xml:space="preserve"> </v>
      </c>
      <c r="D251" s="110" t="str">
        <f>IF(AND(Planungsübersicht!$E291&gt;1990,TYPE(Planungsübersicht!$E291)=1),Planungsübersicht!E291," ")</f>
        <v xml:space="preserve"> </v>
      </c>
      <c r="E251" s="111" t="str">
        <f>IF(AND(Planungsübersicht!$E291&gt;1990,TYPE(Planungsübersicht!$E291)=1),Planungsübersicht!F291," ")</f>
        <v xml:space="preserve"> </v>
      </c>
      <c r="F251" s="110" t="str">
        <f>IF(AND(Planungsübersicht!$E291&gt;1990,TYPE(Planungsübersicht!$E291)=1),Planungsübersicht!G291," ")</f>
        <v xml:space="preserve"> </v>
      </c>
      <c r="G251" s="110" t="str">
        <f>IF(AND(Planungsübersicht!$E291&gt;1990,TYPE(Planungsübersicht!$E291)=1),Planungsübersicht!H291," ")</f>
        <v xml:space="preserve"> </v>
      </c>
      <c r="H251" s="110" t="str">
        <f>IF(AND(Planungsübersicht!$E291&gt;1990,TYPE(Planungsübersicht!$E291)=1),MAX(Planungsübersicht!I291:Z291)," ")</f>
        <v xml:space="preserve"> </v>
      </c>
    </row>
    <row r="252" spans="2:8" hidden="1">
      <c r="B252" s="110" t="str">
        <f>IF(AND(Planungsübersicht!$E292&gt;1990,TYPE(Planungsübersicht!$E292)=1),Planungsübersicht!C292," ")</f>
        <v xml:space="preserve"> </v>
      </c>
      <c r="C252" s="110" t="str">
        <f>IF(AND(Planungsübersicht!$E292&gt;1990,TYPE(Planungsübersicht!$E292)=1),Planungsübersicht!D292," ")</f>
        <v xml:space="preserve"> </v>
      </c>
      <c r="D252" s="110" t="str">
        <f>IF(AND(Planungsübersicht!$E292&gt;1990,TYPE(Planungsübersicht!$E292)=1),Planungsübersicht!E292," ")</f>
        <v xml:space="preserve"> </v>
      </c>
      <c r="E252" s="111" t="str">
        <f>IF(AND(Planungsübersicht!$E292&gt;1990,TYPE(Planungsübersicht!$E292)=1),Planungsübersicht!F292," ")</f>
        <v xml:space="preserve"> </v>
      </c>
      <c r="F252" s="110" t="str">
        <f>IF(AND(Planungsübersicht!$E292&gt;1990,TYPE(Planungsübersicht!$E292)=1),Planungsübersicht!G292," ")</f>
        <v xml:space="preserve"> </v>
      </c>
      <c r="G252" s="110" t="str">
        <f>IF(AND(Planungsübersicht!$E292&gt;1990,TYPE(Planungsübersicht!$E292)=1),Planungsübersicht!H292," ")</f>
        <v xml:space="preserve"> </v>
      </c>
      <c r="H252" s="110" t="str">
        <f>IF(AND(Planungsübersicht!$E292&gt;1990,TYPE(Planungsübersicht!$E292)=1),MAX(Planungsübersicht!I292:Z292)," ")</f>
        <v xml:space="preserve"> </v>
      </c>
    </row>
    <row r="253" spans="2:8" hidden="1">
      <c r="B253" s="110" t="str">
        <f>IF(AND(Planungsübersicht!$E293&gt;1990,TYPE(Planungsübersicht!$E293)=1),Planungsübersicht!C293," ")</f>
        <v xml:space="preserve"> </v>
      </c>
      <c r="C253" s="110" t="str">
        <f>IF(AND(Planungsübersicht!$E293&gt;1990,TYPE(Planungsübersicht!$E293)=1),Planungsübersicht!D293," ")</f>
        <v xml:space="preserve"> </v>
      </c>
      <c r="D253" s="110" t="str">
        <f>IF(AND(Planungsübersicht!$E293&gt;1990,TYPE(Planungsübersicht!$E293)=1),Planungsübersicht!E293," ")</f>
        <v xml:space="preserve"> </v>
      </c>
      <c r="E253" s="111" t="str">
        <f>IF(AND(Planungsübersicht!$E293&gt;1990,TYPE(Planungsübersicht!$E293)=1),Planungsübersicht!F293," ")</f>
        <v xml:space="preserve"> </v>
      </c>
      <c r="F253" s="110" t="str">
        <f>IF(AND(Planungsübersicht!$E293&gt;1990,TYPE(Planungsübersicht!$E293)=1),Planungsübersicht!G293," ")</f>
        <v xml:space="preserve"> </v>
      </c>
      <c r="G253" s="110" t="str">
        <f>IF(AND(Planungsübersicht!$E293&gt;1990,TYPE(Planungsübersicht!$E293)=1),Planungsübersicht!H293," ")</f>
        <v xml:space="preserve"> </v>
      </c>
      <c r="H253" s="110" t="str">
        <f>IF(AND(Planungsübersicht!$E293&gt;1990,TYPE(Planungsübersicht!$E293)=1),MAX(Planungsübersicht!I293:Z293)," ")</f>
        <v xml:space="preserve"> </v>
      </c>
    </row>
    <row r="254" spans="2:8" hidden="1">
      <c r="B254" s="110" t="str">
        <f>IF(AND(Planungsübersicht!$E294&gt;1990,TYPE(Planungsübersicht!$E294)=1),Planungsübersicht!C294," ")</f>
        <v xml:space="preserve"> </v>
      </c>
      <c r="C254" s="110" t="str">
        <f>IF(AND(Planungsübersicht!$E294&gt;1990,TYPE(Planungsübersicht!$E294)=1),Planungsübersicht!D294," ")</f>
        <v xml:space="preserve"> </v>
      </c>
      <c r="D254" s="110" t="str">
        <f>IF(AND(Planungsübersicht!$E294&gt;1990,TYPE(Planungsübersicht!$E294)=1),Planungsübersicht!E294," ")</f>
        <v xml:space="preserve"> </v>
      </c>
      <c r="E254" s="111" t="str">
        <f>IF(AND(Planungsübersicht!$E294&gt;1990,TYPE(Planungsübersicht!$E294)=1),Planungsübersicht!F294," ")</f>
        <v xml:space="preserve"> </v>
      </c>
      <c r="F254" s="110" t="str">
        <f>IF(AND(Planungsübersicht!$E294&gt;1990,TYPE(Planungsübersicht!$E294)=1),Planungsübersicht!G294," ")</f>
        <v xml:space="preserve"> </v>
      </c>
      <c r="G254" s="110" t="str">
        <f>IF(AND(Planungsübersicht!$E294&gt;1990,TYPE(Planungsübersicht!$E294)=1),Planungsübersicht!H294," ")</f>
        <v xml:space="preserve"> </v>
      </c>
      <c r="H254" s="110" t="str">
        <f>IF(AND(Planungsübersicht!$E294&gt;1990,TYPE(Planungsübersicht!$E294)=1),MAX(Planungsübersicht!I294:Z294)," ")</f>
        <v xml:space="preserve"> </v>
      </c>
    </row>
    <row r="255" spans="2:8" hidden="1">
      <c r="B255" s="110" t="str">
        <f>IF(AND(Planungsübersicht!$E295&gt;1990,TYPE(Planungsübersicht!$E295)=1),Planungsübersicht!C295," ")</f>
        <v xml:space="preserve"> </v>
      </c>
      <c r="C255" s="110" t="str">
        <f>IF(AND(Planungsübersicht!$E295&gt;1990,TYPE(Planungsübersicht!$E295)=1),Planungsübersicht!D295," ")</f>
        <v xml:space="preserve"> </v>
      </c>
      <c r="D255" s="110" t="str">
        <f>IF(AND(Planungsübersicht!$E295&gt;1990,TYPE(Planungsübersicht!$E295)=1),Planungsübersicht!E295," ")</f>
        <v xml:space="preserve"> </v>
      </c>
      <c r="E255" s="111" t="str">
        <f>IF(AND(Planungsübersicht!$E295&gt;1990,TYPE(Planungsübersicht!$E295)=1),Planungsübersicht!F295," ")</f>
        <v xml:space="preserve"> </v>
      </c>
      <c r="F255" s="110" t="str">
        <f>IF(AND(Planungsübersicht!$E295&gt;1990,TYPE(Planungsübersicht!$E295)=1),Planungsübersicht!G295," ")</f>
        <v xml:space="preserve"> </v>
      </c>
      <c r="G255" s="110" t="str">
        <f>IF(AND(Planungsübersicht!$E295&gt;1990,TYPE(Planungsübersicht!$E295)=1),Planungsübersicht!H295," ")</f>
        <v xml:space="preserve"> </v>
      </c>
      <c r="H255" s="110" t="str">
        <f>IF(AND(Planungsübersicht!$E295&gt;1990,TYPE(Planungsübersicht!$E295)=1),MAX(Planungsübersicht!I295:Z295)," ")</f>
        <v xml:space="preserve"> </v>
      </c>
    </row>
    <row r="256" spans="2:8" hidden="1">
      <c r="B256" s="110" t="str">
        <f>IF(AND(Planungsübersicht!$E296&gt;1990,TYPE(Planungsübersicht!$E296)=1),Planungsübersicht!C296," ")</f>
        <v xml:space="preserve"> </v>
      </c>
      <c r="C256" s="110" t="str">
        <f>IF(AND(Planungsübersicht!$E296&gt;1990,TYPE(Planungsübersicht!$E296)=1),Planungsübersicht!D296," ")</f>
        <v xml:space="preserve"> </v>
      </c>
      <c r="D256" s="110" t="str">
        <f>IF(AND(Planungsübersicht!$E296&gt;1990,TYPE(Planungsübersicht!$E296)=1),Planungsübersicht!E296," ")</f>
        <v xml:space="preserve"> </v>
      </c>
      <c r="E256" s="111" t="str">
        <f>IF(AND(Planungsübersicht!$E296&gt;1990,TYPE(Planungsübersicht!$E296)=1),Planungsübersicht!F296," ")</f>
        <v xml:space="preserve"> </v>
      </c>
      <c r="F256" s="110" t="str">
        <f>IF(AND(Planungsübersicht!$E296&gt;1990,TYPE(Planungsübersicht!$E296)=1),Planungsübersicht!G296," ")</f>
        <v xml:space="preserve"> </v>
      </c>
      <c r="G256" s="110" t="str">
        <f>IF(AND(Planungsübersicht!$E296&gt;1990,TYPE(Planungsübersicht!$E296)=1),Planungsübersicht!H296," ")</f>
        <v xml:space="preserve"> </v>
      </c>
      <c r="H256" s="110" t="str">
        <f>IF(AND(Planungsübersicht!$E296&gt;1990,TYPE(Planungsübersicht!$E296)=1),MAX(Planungsübersicht!I296:Z296)," ")</f>
        <v xml:space="preserve"> </v>
      </c>
    </row>
    <row r="257" spans="2:8" hidden="1">
      <c r="B257" s="110" t="str">
        <f>IF(AND(Planungsübersicht!$E297&gt;1990,TYPE(Planungsübersicht!$E297)=1),Planungsübersicht!C297," ")</f>
        <v xml:space="preserve"> </v>
      </c>
      <c r="C257" s="110" t="str">
        <f>IF(AND(Planungsübersicht!$E297&gt;1990,TYPE(Planungsübersicht!$E297)=1),Planungsübersicht!D297," ")</f>
        <v xml:space="preserve"> </v>
      </c>
      <c r="D257" s="110" t="str">
        <f>IF(AND(Planungsübersicht!$E297&gt;1990,TYPE(Planungsübersicht!$E297)=1),Planungsübersicht!E297," ")</f>
        <v xml:space="preserve"> </v>
      </c>
      <c r="E257" s="111" t="str">
        <f>IF(AND(Planungsübersicht!$E297&gt;1990,TYPE(Planungsübersicht!$E297)=1),Planungsübersicht!F297," ")</f>
        <v xml:space="preserve"> </v>
      </c>
      <c r="F257" s="110" t="str">
        <f>IF(AND(Planungsübersicht!$E297&gt;1990,TYPE(Planungsübersicht!$E297)=1),Planungsübersicht!G297," ")</f>
        <v xml:space="preserve"> </v>
      </c>
      <c r="G257" s="110" t="str">
        <f>IF(AND(Planungsübersicht!$E297&gt;1990,TYPE(Planungsübersicht!$E297)=1),Planungsübersicht!H297," ")</f>
        <v xml:space="preserve"> </v>
      </c>
      <c r="H257" s="110" t="str">
        <f>IF(AND(Planungsübersicht!$E297&gt;1990,TYPE(Planungsübersicht!$E297)=1),MAX(Planungsübersicht!I297:Z297)," ")</f>
        <v xml:space="preserve"> </v>
      </c>
    </row>
    <row r="258" spans="2:8" hidden="1">
      <c r="B258" s="110" t="str">
        <f>IF(AND(Planungsübersicht!$E298&gt;1990,TYPE(Planungsübersicht!$E298)=1),Planungsübersicht!C298," ")</f>
        <v xml:space="preserve"> </v>
      </c>
      <c r="C258" s="110" t="str">
        <f>IF(AND(Planungsübersicht!$E298&gt;1990,TYPE(Planungsübersicht!$E298)=1),Planungsübersicht!D298," ")</f>
        <v xml:space="preserve"> </v>
      </c>
      <c r="D258" s="110" t="str">
        <f>IF(AND(Planungsübersicht!$E298&gt;1990,TYPE(Planungsübersicht!$E298)=1),Planungsübersicht!E298," ")</f>
        <v xml:space="preserve"> </v>
      </c>
      <c r="E258" s="111" t="str">
        <f>IF(AND(Planungsübersicht!$E298&gt;1990,TYPE(Planungsübersicht!$E298)=1),Planungsübersicht!F298," ")</f>
        <v xml:space="preserve"> </v>
      </c>
      <c r="F258" s="110" t="str">
        <f>IF(AND(Planungsübersicht!$E298&gt;1990,TYPE(Planungsübersicht!$E298)=1),Planungsübersicht!G298," ")</f>
        <v xml:space="preserve"> </v>
      </c>
      <c r="G258" s="110" t="str">
        <f>IF(AND(Planungsübersicht!$E298&gt;1990,TYPE(Planungsübersicht!$E298)=1),Planungsübersicht!H298," ")</f>
        <v xml:space="preserve"> </v>
      </c>
      <c r="H258" s="110" t="str">
        <f>IF(AND(Planungsübersicht!$E298&gt;1990,TYPE(Planungsübersicht!$E298)=1),MAX(Planungsübersicht!I298:Z298)," ")</f>
        <v xml:space="preserve"> </v>
      </c>
    </row>
    <row r="259" spans="2:8" hidden="1">
      <c r="B259" s="110" t="str">
        <f>IF(AND(Planungsübersicht!$E299&gt;1990,TYPE(Planungsübersicht!$E299)=1),Planungsübersicht!C299," ")</f>
        <v xml:space="preserve"> </v>
      </c>
      <c r="C259" s="110" t="str">
        <f>IF(AND(Planungsübersicht!$E299&gt;1990,TYPE(Planungsübersicht!$E299)=1),Planungsübersicht!D299," ")</f>
        <v xml:space="preserve"> </v>
      </c>
      <c r="D259" s="110" t="str">
        <f>IF(AND(Planungsübersicht!$E299&gt;1990,TYPE(Planungsübersicht!$E299)=1),Planungsübersicht!E299," ")</f>
        <v xml:space="preserve"> </v>
      </c>
      <c r="E259" s="111" t="str">
        <f>IF(AND(Planungsübersicht!$E299&gt;1990,TYPE(Planungsübersicht!$E299)=1),Planungsübersicht!F299," ")</f>
        <v xml:space="preserve"> </v>
      </c>
      <c r="F259" s="110" t="str">
        <f>IF(AND(Planungsübersicht!$E299&gt;1990,TYPE(Planungsübersicht!$E299)=1),Planungsübersicht!G299," ")</f>
        <v xml:space="preserve"> </v>
      </c>
      <c r="G259" s="110" t="str">
        <f>IF(AND(Planungsübersicht!$E299&gt;1990,TYPE(Planungsübersicht!$E299)=1),Planungsübersicht!H299," ")</f>
        <v xml:space="preserve"> </v>
      </c>
      <c r="H259" s="110" t="str">
        <f>IF(AND(Planungsübersicht!$E299&gt;1990,TYPE(Planungsübersicht!$E299)=1),MAX(Planungsübersicht!I299:Z299)," ")</f>
        <v xml:space="preserve"> </v>
      </c>
    </row>
    <row r="260" spans="2:8" hidden="1">
      <c r="B260" s="110" t="str">
        <f>IF(AND(Planungsübersicht!$E300&gt;1990,TYPE(Planungsübersicht!$E300)=1),Planungsübersicht!C300," ")</f>
        <v xml:space="preserve"> </v>
      </c>
      <c r="C260" s="110" t="str">
        <f>IF(AND(Planungsübersicht!$E300&gt;1990,TYPE(Planungsübersicht!$E300)=1),Planungsübersicht!D300," ")</f>
        <v xml:space="preserve"> </v>
      </c>
      <c r="D260" s="110" t="str">
        <f>IF(AND(Planungsübersicht!$E300&gt;1990,TYPE(Planungsübersicht!$E300)=1),Planungsübersicht!E300," ")</f>
        <v xml:space="preserve"> </v>
      </c>
      <c r="E260" s="111" t="str">
        <f>IF(AND(Planungsübersicht!$E300&gt;1990,TYPE(Planungsübersicht!$E300)=1),Planungsübersicht!F300," ")</f>
        <v xml:space="preserve"> </v>
      </c>
      <c r="F260" s="110" t="str">
        <f>IF(AND(Planungsübersicht!$E300&gt;1990,TYPE(Planungsübersicht!$E300)=1),Planungsübersicht!G300," ")</f>
        <v xml:space="preserve"> </v>
      </c>
      <c r="G260" s="110" t="str">
        <f>IF(AND(Planungsübersicht!$E300&gt;1990,TYPE(Planungsübersicht!$E300)=1),Planungsübersicht!H300," ")</f>
        <v xml:space="preserve"> </v>
      </c>
      <c r="H260" s="110" t="str">
        <f>IF(AND(Planungsübersicht!$E300&gt;1990,TYPE(Planungsübersicht!$E300)=1),MAX(Planungsübersicht!I300:Z300)," ")</f>
        <v xml:space="preserve"> </v>
      </c>
    </row>
    <row r="261" spans="2:8" hidden="1">
      <c r="B261" s="110" t="str">
        <f>IF(AND(Planungsübersicht!$E301&gt;1990,TYPE(Planungsübersicht!$E301)=1),Planungsübersicht!C301," ")</f>
        <v xml:space="preserve"> </v>
      </c>
      <c r="C261" s="110" t="str">
        <f>IF(AND(Planungsübersicht!$E301&gt;1990,TYPE(Planungsübersicht!$E301)=1),Planungsübersicht!D301," ")</f>
        <v xml:space="preserve"> </v>
      </c>
      <c r="D261" s="110" t="str">
        <f>IF(AND(Planungsübersicht!$E301&gt;1990,TYPE(Planungsübersicht!$E301)=1),Planungsübersicht!E301," ")</f>
        <v xml:space="preserve"> </v>
      </c>
      <c r="E261" s="111" t="str">
        <f>IF(AND(Planungsübersicht!$E301&gt;1990,TYPE(Planungsübersicht!$E301)=1),Planungsübersicht!F301," ")</f>
        <v xml:space="preserve"> </v>
      </c>
      <c r="F261" s="110" t="str">
        <f>IF(AND(Planungsübersicht!$E301&gt;1990,TYPE(Planungsübersicht!$E301)=1),Planungsübersicht!G301," ")</f>
        <v xml:space="preserve"> </v>
      </c>
      <c r="G261" s="110" t="str">
        <f>IF(AND(Planungsübersicht!$E301&gt;1990,TYPE(Planungsübersicht!$E301)=1),Planungsübersicht!H301," ")</f>
        <v xml:space="preserve"> </v>
      </c>
      <c r="H261" s="110" t="str">
        <f>IF(AND(Planungsübersicht!$E301&gt;1990,TYPE(Planungsübersicht!$E301)=1),MAX(Planungsübersicht!I301:Z301)," ")</f>
        <v xml:space="preserve"> </v>
      </c>
    </row>
    <row r="262" spans="2:8" hidden="1">
      <c r="B262" s="110" t="str">
        <f>IF(AND(Planungsübersicht!$E302&gt;1990,TYPE(Planungsübersicht!$E302)=1),Planungsübersicht!C302," ")</f>
        <v xml:space="preserve"> </v>
      </c>
      <c r="C262" s="110" t="str">
        <f>IF(AND(Planungsübersicht!$E302&gt;1990,TYPE(Planungsübersicht!$E302)=1),Planungsübersicht!D302," ")</f>
        <v xml:space="preserve"> </v>
      </c>
      <c r="D262" s="110" t="str">
        <f>IF(AND(Planungsübersicht!$E302&gt;1990,TYPE(Planungsübersicht!$E302)=1),Planungsübersicht!E302," ")</f>
        <v xml:space="preserve"> </v>
      </c>
      <c r="E262" s="111" t="str">
        <f>IF(AND(Planungsübersicht!$E302&gt;1990,TYPE(Planungsübersicht!$E302)=1),Planungsübersicht!F302," ")</f>
        <v xml:space="preserve"> </v>
      </c>
      <c r="F262" s="110" t="str">
        <f>IF(AND(Planungsübersicht!$E302&gt;1990,TYPE(Planungsübersicht!$E302)=1),Planungsübersicht!G302," ")</f>
        <v xml:space="preserve"> </v>
      </c>
      <c r="G262" s="110" t="str">
        <f>IF(AND(Planungsübersicht!$E302&gt;1990,TYPE(Planungsübersicht!$E302)=1),Planungsübersicht!H302," ")</f>
        <v xml:space="preserve"> </v>
      </c>
      <c r="H262" s="110" t="str">
        <f>IF(AND(Planungsübersicht!$E302&gt;1990,TYPE(Planungsübersicht!$E302)=1),MAX(Planungsübersicht!I302:Z302)," ")</f>
        <v xml:space="preserve"> </v>
      </c>
    </row>
    <row r="263" spans="2:8" hidden="1">
      <c r="B263" s="110" t="str">
        <f>IF(AND(Planungsübersicht!$E303&gt;1990,TYPE(Planungsübersicht!$E303)=1),Planungsübersicht!C303," ")</f>
        <v xml:space="preserve"> </v>
      </c>
      <c r="C263" s="110" t="str">
        <f>IF(AND(Planungsübersicht!$E303&gt;1990,TYPE(Planungsübersicht!$E303)=1),Planungsübersicht!D303," ")</f>
        <v xml:space="preserve"> </v>
      </c>
      <c r="D263" s="110" t="str">
        <f>IF(AND(Planungsübersicht!$E303&gt;1990,TYPE(Planungsübersicht!$E303)=1),Planungsübersicht!E303," ")</f>
        <v xml:space="preserve"> </v>
      </c>
      <c r="E263" s="111" t="str">
        <f>IF(AND(Planungsübersicht!$E303&gt;1990,TYPE(Planungsübersicht!$E303)=1),Planungsübersicht!F303," ")</f>
        <v xml:space="preserve"> </v>
      </c>
      <c r="F263" s="110" t="str">
        <f>IF(AND(Planungsübersicht!$E303&gt;1990,TYPE(Planungsübersicht!$E303)=1),Planungsübersicht!G303," ")</f>
        <v xml:space="preserve"> </v>
      </c>
      <c r="G263" s="110" t="str">
        <f>IF(AND(Planungsübersicht!$E303&gt;1990,TYPE(Planungsübersicht!$E303)=1),Planungsübersicht!H303," ")</f>
        <v xml:space="preserve"> </v>
      </c>
      <c r="H263" s="110" t="str">
        <f>IF(AND(Planungsübersicht!$E303&gt;1990,TYPE(Planungsübersicht!$E303)=1),MAX(Planungsübersicht!I303:Z303)," ")</f>
        <v xml:space="preserve"> </v>
      </c>
    </row>
    <row r="264" spans="2:8" hidden="1">
      <c r="B264" s="110" t="str">
        <f>IF(AND(Planungsübersicht!$E304&gt;1990,TYPE(Planungsübersicht!$E304)=1),Planungsübersicht!C304," ")</f>
        <v xml:space="preserve"> </v>
      </c>
      <c r="C264" s="110" t="str">
        <f>IF(AND(Planungsübersicht!$E304&gt;1990,TYPE(Planungsübersicht!$E304)=1),Planungsübersicht!D304," ")</f>
        <v xml:space="preserve"> </v>
      </c>
      <c r="D264" s="110" t="str">
        <f>IF(AND(Planungsübersicht!$E304&gt;1990,TYPE(Planungsübersicht!$E304)=1),Planungsübersicht!E304," ")</f>
        <v xml:space="preserve"> </v>
      </c>
      <c r="E264" s="111" t="str">
        <f>IF(AND(Planungsübersicht!$E304&gt;1990,TYPE(Planungsübersicht!$E304)=1),Planungsübersicht!F304," ")</f>
        <v xml:space="preserve"> </v>
      </c>
      <c r="F264" s="110" t="str">
        <f>IF(AND(Planungsübersicht!$E304&gt;1990,TYPE(Planungsübersicht!$E304)=1),Planungsübersicht!G304," ")</f>
        <v xml:space="preserve"> </v>
      </c>
      <c r="G264" s="110" t="str">
        <f>IF(AND(Planungsübersicht!$E304&gt;1990,TYPE(Planungsübersicht!$E304)=1),Planungsübersicht!H304," ")</f>
        <v xml:space="preserve"> </v>
      </c>
      <c r="H264" s="110" t="str">
        <f>IF(AND(Planungsübersicht!$E304&gt;1990,TYPE(Planungsübersicht!$E304)=1),MAX(Planungsübersicht!I304:Z304)," ")</f>
        <v xml:space="preserve"> </v>
      </c>
    </row>
    <row r="265" spans="2:8" hidden="1">
      <c r="B265" s="110" t="str">
        <f>IF(AND(Planungsübersicht!$E305&gt;1990,TYPE(Planungsübersicht!$E305)=1),Planungsübersicht!C305," ")</f>
        <v xml:space="preserve"> </v>
      </c>
      <c r="C265" s="110" t="str">
        <f>IF(AND(Planungsübersicht!$E305&gt;1990,TYPE(Planungsübersicht!$E305)=1),Planungsübersicht!D305," ")</f>
        <v xml:space="preserve"> </v>
      </c>
      <c r="D265" s="110" t="str">
        <f>IF(AND(Planungsübersicht!$E305&gt;1990,TYPE(Planungsübersicht!$E305)=1),Planungsübersicht!E305," ")</f>
        <v xml:space="preserve"> </v>
      </c>
      <c r="E265" s="111" t="str">
        <f>IF(AND(Planungsübersicht!$E305&gt;1990,TYPE(Planungsübersicht!$E305)=1),Planungsübersicht!F305," ")</f>
        <v xml:space="preserve"> </v>
      </c>
      <c r="F265" s="110" t="str">
        <f>IF(AND(Planungsübersicht!$E305&gt;1990,TYPE(Planungsübersicht!$E305)=1),Planungsübersicht!G305," ")</f>
        <v xml:space="preserve"> </v>
      </c>
      <c r="G265" s="110" t="str">
        <f>IF(AND(Planungsübersicht!$E305&gt;1990,TYPE(Planungsübersicht!$E305)=1),Planungsübersicht!H305," ")</f>
        <v xml:space="preserve"> </v>
      </c>
      <c r="H265" s="110" t="str">
        <f>IF(AND(Planungsübersicht!$E305&gt;1990,TYPE(Planungsübersicht!$E305)=1),MAX(Planungsübersicht!I305:Z305)," ")</f>
        <v xml:space="preserve"> </v>
      </c>
    </row>
    <row r="266" spans="2:8" hidden="1">
      <c r="B266" s="110" t="str">
        <f>IF(AND(Planungsübersicht!$E306&gt;1990,TYPE(Planungsübersicht!$E306)=1),Planungsübersicht!C306," ")</f>
        <v xml:space="preserve"> </v>
      </c>
      <c r="C266" s="110" t="str">
        <f>IF(AND(Planungsübersicht!$E306&gt;1990,TYPE(Planungsübersicht!$E306)=1),Planungsübersicht!D306," ")</f>
        <v xml:space="preserve"> </v>
      </c>
      <c r="D266" s="110" t="str">
        <f>IF(AND(Planungsübersicht!$E306&gt;1990,TYPE(Planungsübersicht!$E306)=1),Planungsübersicht!E306," ")</f>
        <v xml:space="preserve"> </v>
      </c>
      <c r="E266" s="111" t="str">
        <f>IF(AND(Planungsübersicht!$E306&gt;1990,TYPE(Planungsübersicht!$E306)=1),Planungsübersicht!F306," ")</f>
        <v xml:space="preserve"> </v>
      </c>
      <c r="F266" s="110" t="str">
        <f>IF(AND(Planungsübersicht!$E306&gt;1990,TYPE(Planungsübersicht!$E306)=1),Planungsübersicht!G306," ")</f>
        <v xml:space="preserve"> </v>
      </c>
      <c r="G266" s="110" t="str">
        <f>IF(AND(Planungsübersicht!$E306&gt;1990,TYPE(Planungsübersicht!$E306)=1),Planungsübersicht!H306," ")</f>
        <v xml:space="preserve"> </v>
      </c>
      <c r="H266" s="110" t="str">
        <f>IF(AND(Planungsübersicht!$E306&gt;1990,TYPE(Planungsübersicht!$E306)=1),MAX(Planungsübersicht!I306:Z306)," ")</f>
        <v xml:space="preserve"> </v>
      </c>
    </row>
    <row r="267" spans="2:8" hidden="1">
      <c r="B267" s="110" t="str">
        <f>IF(AND(Planungsübersicht!$E307&gt;1990,TYPE(Planungsübersicht!$E307)=1),Planungsübersicht!C307," ")</f>
        <v xml:space="preserve"> </v>
      </c>
      <c r="C267" s="110" t="str">
        <f>IF(AND(Planungsübersicht!$E307&gt;1990,TYPE(Planungsübersicht!$E307)=1),Planungsübersicht!D307," ")</f>
        <v xml:space="preserve"> </v>
      </c>
      <c r="D267" s="110" t="str">
        <f>IF(AND(Planungsübersicht!$E307&gt;1990,TYPE(Planungsübersicht!$E307)=1),Planungsübersicht!E307," ")</f>
        <v xml:space="preserve"> </v>
      </c>
      <c r="E267" s="111" t="str">
        <f>IF(AND(Planungsübersicht!$E307&gt;1990,TYPE(Planungsübersicht!$E307)=1),Planungsübersicht!F307," ")</f>
        <v xml:space="preserve"> </v>
      </c>
      <c r="F267" s="110" t="str">
        <f>IF(AND(Planungsübersicht!$E307&gt;1990,TYPE(Planungsübersicht!$E307)=1),Planungsübersicht!G307," ")</f>
        <v xml:space="preserve"> </v>
      </c>
      <c r="G267" s="110" t="str">
        <f>IF(AND(Planungsübersicht!$E307&gt;1990,TYPE(Planungsübersicht!$E307)=1),Planungsübersicht!H307," ")</f>
        <v xml:space="preserve"> </v>
      </c>
      <c r="H267" s="110" t="str">
        <f>IF(AND(Planungsübersicht!$E307&gt;1990,TYPE(Planungsübersicht!$E307)=1),MAX(Planungsübersicht!I307:Z307)," ")</f>
        <v xml:space="preserve"> </v>
      </c>
    </row>
    <row r="268" spans="2:8" hidden="1">
      <c r="B268" s="110" t="str">
        <f>IF(AND(Planungsübersicht!$E308&gt;1990,TYPE(Planungsübersicht!$E308)=1),Planungsübersicht!C308," ")</f>
        <v xml:space="preserve"> </v>
      </c>
      <c r="C268" s="110" t="str">
        <f>IF(AND(Planungsübersicht!$E308&gt;1990,TYPE(Planungsübersicht!$E308)=1),Planungsübersicht!D308," ")</f>
        <v xml:space="preserve"> </v>
      </c>
      <c r="D268" s="110" t="str">
        <f>IF(AND(Planungsübersicht!$E308&gt;1990,TYPE(Planungsübersicht!$E308)=1),Planungsübersicht!E308," ")</f>
        <v xml:space="preserve"> </v>
      </c>
      <c r="E268" s="111" t="str">
        <f>IF(AND(Planungsübersicht!$E308&gt;1990,TYPE(Planungsübersicht!$E308)=1),Planungsübersicht!F308," ")</f>
        <v xml:space="preserve"> </v>
      </c>
      <c r="F268" s="110" t="str">
        <f>IF(AND(Planungsübersicht!$E308&gt;1990,TYPE(Planungsübersicht!$E308)=1),Planungsübersicht!G308," ")</f>
        <v xml:space="preserve"> </v>
      </c>
      <c r="G268" s="110" t="str">
        <f>IF(AND(Planungsübersicht!$E308&gt;1990,TYPE(Planungsübersicht!$E308)=1),Planungsübersicht!H308," ")</f>
        <v xml:space="preserve"> </v>
      </c>
      <c r="H268" s="110" t="str">
        <f>IF(AND(Planungsübersicht!$E308&gt;1990,TYPE(Planungsübersicht!$E308)=1),MAX(Planungsübersicht!I308:Z308)," ")</f>
        <v xml:space="preserve"> </v>
      </c>
    </row>
    <row r="269" spans="2:8" hidden="1">
      <c r="B269" s="110" t="str">
        <f>IF(AND(Planungsübersicht!$E309&gt;1990,TYPE(Planungsübersicht!$E309)=1),Planungsübersicht!C309," ")</f>
        <v xml:space="preserve"> </v>
      </c>
      <c r="C269" s="110" t="str">
        <f>IF(AND(Planungsübersicht!$E309&gt;1990,TYPE(Planungsübersicht!$E309)=1),Planungsübersicht!D309," ")</f>
        <v xml:space="preserve"> </v>
      </c>
      <c r="D269" s="110" t="str">
        <f>IF(AND(Planungsübersicht!$E309&gt;1990,TYPE(Planungsübersicht!$E309)=1),Planungsübersicht!E309," ")</f>
        <v xml:space="preserve"> </v>
      </c>
      <c r="E269" s="111" t="str">
        <f>IF(AND(Planungsübersicht!$E309&gt;1990,TYPE(Planungsübersicht!$E309)=1),Planungsübersicht!F309," ")</f>
        <v xml:space="preserve"> </v>
      </c>
      <c r="F269" s="110" t="str">
        <f>IF(AND(Planungsübersicht!$E309&gt;1990,TYPE(Planungsübersicht!$E309)=1),Planungsübersicht!G309," ")</f>
        <v xml:space="preserve"> </v>
      </c>
      <c r="G269" s="110" t="str">
        <f>IF(AND(Planungsübersicht!$E309&gt;1990,TYPE(Planungsübersicht!$E309)=1),Planungsübersicht!H309," ")</f>
        <v xml:space="preserve"> </v>
      </c>
      <c r="H269" s="110" t="str">
        <f>IF(AND(Planungsübersicht!$E309&gt;1990,TYPE(Planungsübersicht!$E309)=1),MAX(Planungsübersicht!I309:Z309)," ")</f>
        <v xml:space="preserve"> </v>
      </c>
    </row>
    <row r="270" spans="2:8" hidden="1">
      <c r="B270" s="110" t="str">
        <f>IF(AND(Planungsübersicht!$E310&gt;1990,TYPE(Planungsübersicht!$E310)=1),Planungsübersicht!C310," ")</f>
        <v xml:space="preserve"> </v>
      </c>
      <c r="C270" s="110" t="str">
        <f>IF(AND(Planungsübersicht!$E310&gt;1990,TYPE(Planungsübersicht!$E310)=1),Planungsübersicht!D310," ")</f>
        <v xml:space="preserve"> </v>
      </c>
      <c r="D270" s="110" t="str">
        <f>IF(AND(Planungsübersicht!$E310&gt;1990,TYPE(Planungsübersicht!$E310)=1),Planungsübersicht!E310," ")</f>
        <v xml:space="preserve"> </v>
      </c>
      <c r="E270" s="111" t="str">
        <f>IF(AND(Planungsübersicht!$E310&gt;1990,TYPE(Planungsübersicht!$E310)=1),Planungsübersicht!F310," ")</f>
        <v xml:space="preserve"> </v>
      </c>
      <c r="F270" s="110" t="str">
        <f>IF(AND(Planungsübersicht!$E310&gt;1990,TYPE(Planungsübersicht!$E310)=1),Planungsübersicht!G310," ")</f>
        <v xml:space="preserve"> </v>
      </c>
      <c r="G270" s="110" t="str">
        <f>IF(AND(Planungsübersicht!$E310&gt;1990,TYPE(Planungsübersicht!$E310)=1),Planungsübersicht!H310," ")</f>
        <v xml:space="preserve"> </v>
      </c>
      <c r="H270" s="110" t="str">
        <f>IF(AND(Planungsübersicht!$E310&gt;1990,TYPE(Planungsübersicht!$E310)=1),MAX(Planungsübersicht!I310:Z310)," ")</f>
        <v xml:space="preserve"> </v>
      </c>
    </row>
    <row r="271" spans="2:8" hidden="1">
      <c r="B271" s="110" t="str">
        <f>IF(AND(Planungsübersicht!$E311&gt;1990,TYPE(Planungsübersicht!$E311)=1),Planungsübersicht!C311," ")</f>
        <v xml:space="preserve"> </v>
      </c>
      <c r="C271" s="110" t="str">
        <f>IF(AND(Planungsübersicht!$E311&gt;1990,TYPE(Planungsübersicht!$E311)=1),Planungsübersicht!D311," ")</f>
        <v xml:space="preserve"> </v>
      </c>
      <c r="D271" s="110" t="str">
        <f>IF(AND(Planungsübersicht!$E311&gt;1990,TYPE(Planungsübersicht!$E311)=1),Planungsübersicht!E311," ")</f>
        <v xml:space="preserve"> </v>
      </c>
      <c r="E271" s="111" t="str">
        <f>IF(AND(Planungsübersicht!$E311&gt;1990,TYPE(Planungsübersicht!$E311)=1),Planungsübersicht!F311," ")</f>
        <v xml:space="preserve"> </v>
      </c>
      <c r="F271" s="110" t="str">
        <f>IF(AND(Planungsübersicht!$E311&gt;1990,TYPE(Planungsübersicht!$E311)=1),Planungsübersicht!G311," ")</f>
        <v xml:space="preserve"> </v>
      </c>
      <c r="G271" s="110" t="str">
        <f>IF(AND(Planungsübersicht!$E311&gt;1990,TYPE(Planungsübersicht!$E311)=1),Planungsübersicht!H311," ")</f>
        <v xml:space="preserve"> </v>
      </c>
      <c r="H271" s="110" t="str">
        <f>IF(AND(Planungsübersicht!$E311&gt;1990,TYPE(Planungsübersicht!$E311)=1),MAX(Planungsübersicht!I311:Z311)," ")</f>
        <v xml:space="preserve"> </v>
      </c>
    </row>
    <row r="272" spans="2:8" hidden="1">
      <c r="B272" s="110" t="str">
        <f>IF(AND(Planungsübersicht!$E312&gt;1990,TYPE(Planungsübersicht!$E312)=1),Planungsübersicht!C312," ")</f>
        <v xml:space="preserve"> </v>
      </c>
      <c r="C272" s="110" t="str">
        <f>IF(AND(Planungsübersicht!$E312&gt;1990,TYPE(Planungsübersicht!$E312)=1),Planungsübersicht!D312," ")</f>
        <v xml:space="preserve"> </v>
      </c>
      <c r="D272" s="110" t="str">
        <f>IF(AND(Planungsübersicht!$E312&gt;1990,TYPE(Planungsübersicht!$E312)=1),Planungsübersicht!E312," ")</f>
        <v xml:space="preserve"> </v>
      </c>
      <c r="E272" s="111" t="str">
        <f>IF(AND(Planungsübersicht!$E312&gt;1990,TYPE(Planungsübersicht!$E312)=1),Planungsübersicht!F312," ")</f>
        <v xml:space="preserve"> </v>
      </c>
      <c r="F272" s="110" t="str">
        <f>IF(AND(Planungsübersicht!$E312&gt;1990,TYPE(Planungsübersicht!$E312)=1),Planungsübersicht!G312," ")</f>
        <v xml:space="preserve"> </v>
      </c>
      <c r="G272" s="110" t="str">
        <f>IF(AND(Planungsübersicht!$E312&gt;1990,TYPE(Planungsübersicht!$E312)=1),Planungsübersicht!H312," ")</f>
        <v xml:space="preserve"> </v>
      </c>
      <c r="H272" s="110" t="str">
        <f>IF(AND(Planungsübersicht!$E312&gt;1990,TYPE(Planungsübersicht!$E312)=1),MAX(Planungsübersicht!I312:Z312)," ")</f>
        <v xml:space="preserve"> </v>
      </c>
    </row>
    <row r="273" spans="2:8" hidden="1">
      <c r="B273" s="110" t="str">
        <f>IF(AND(Planungsübersicht!$E313&gt;1990,TYPE(Planungsübersicht!$E313)=1),Planungsübersicht!C313," ")</f>
        <v xml:space="preserve"> </v>
      </c>
      <c r="C273" s="110" t="str">
        <f>IF(AND(Planungsübersicht!$E313&gt;1990,TYPE(Planungsübersicht!$E313)=1),Planungsübersicht!D313," ")</f>
        <v xml:space="preserve"> </v>
      </c>
      <c r="D273" s="110" t="str">
        <f>IF(AND(Planungsübersicht!$E313&gt;1990,TYPE(Planungsübersicht!$E313)=1),Planungsübersicht!E313," ")</f>
        <v xml:space="preserve"> </v>
      </c>
      <c r="E273" s="111" t="str">
        <f>IF(AND(Planungsübersicht!$E313&gt;1990,TYPE(Planungsübersicht!$E313)=1),Planungsübersicht!F313," ")</f>
        <v xml:space="preserve"> </v>
      </c>
      <c r="F273" s="110" t="str">
        <f>IF(AND(Planungsübersicht!$E313&gt;1990,TYPE(Planungsübersicht!$E313)=1),Planungsübersicht!G313," ")</f>
        <v xml:space="preserve"> </v>
      </c>
      <c r="G273" s="110" t="str">
        <f>IF(AND(Planungsübersicht!$E313&gt;1990,TYPE(Planungsübersicht!$E313)=1),Planungsübersicht!H313," ")</f>
        <v xml:space="preserve"> </v>
      </c>
      <c r="H273" s="110" t="str">
        <f>IF(AND(Planungsübersicht!$E313&gt;1990,TYPE(Planungsübersicht!$E313)=1),MAX(Planungsübersicht!I313:Z313)," ")</f>
        <v xml:space="preserve"> </v>
      </c>
    </row>
    <row r="274" spans="2:8" hidden="1">
      <c r="B274" s="110" t="str">
        <f>IF(AND(Planungsübersicht!$E314&gt;1990,TYPE(Planungsübersicht!$E314)=1),Planungsübersicht!C314," ")</f>
        <v xml:space="preserve"> </v>
      </c>
      <c r="C274" s="110" t="str">
        <f>IF(AND(Planungsübersicht!$E314&gt;1990,TYPE(Planungsübersicht!$E314)=1),Planungsübersicht!D314," ")</f>
        <v xml:space="preserve"> </v>
      </c>
      <c r="D274" s="110" t="str">
        <f>IF(AND(Planungsübersicht!$E314&gt;1990,TYPE(Planungsübersicht!$E314)=1),Planungsübersicht!E314," ")</f>
        <v xml:space="preserve"> </v>
      </c>
      <c r="E274" s="111" t="str">
        <f>IF(AND(Planungsübersicht!$E314&gt;1990,TYPE(Planungsübersicht!$E314)=1),Planungsübersicht!F314," ")</f>
        <v xml:space="preserve"> </v>
      </c>
      <c r="F274" s="110" t="str">
        <f>IF(AND(Planungsübersicht!$E314&gt;1990,TYPE(Planungsübersicht!$E314)=1),Planungsübersicht!G314," ")</f>
        <v xml:space="preserve"> </v>
      </c>
      <c r="G274" s="110" t="str">
        <f>IF(AND(Planungsübersicht!$E314&gt;1990,TYPE(Planungsübersicht!$E314)=1),Planungsübersicht!H314," ")</f>
        <v xml:space="preserve"> </v>
      </c>
      <c r="H274" s="110" t="str">
        <f>IF(AND(Planungsübersicht!$E314&gt;1990,TYPE(Planungsübersicht!$E314)=1),MAX(Planungsübersicht!I314:Z314)," ")</f>
        <v xml:space="preserve"> </v>
      </c>
    </row>
    <row r="275" spans="2:8" hidden="1">
      <c r="B275" s="110" t="str">
        <f>IF(AND(Planungsübersicht!$E315&gt;1990,TYPE(Planungsübersicht!$E315)=1),Planungsübersicht!C315," ")</f>
        <v xml:space="preserve"> </v>
      </c>
      <c r="C275" s="110" t="str">
        <f>IF(AND(Planungsübersicht!$E315&gt;1990,TYPE(Planungsübersicht!$E315)=1),Planungsübersicht!D315," ")</f>
        <v xml:space="preserve"> </v>
      </c>
      <c r="D275" s="110" t="str">
        <f>IF(AND(Planungsübersicht!$E315&gt;1990,TYPE(Planungsübersicht!$E315)=1),Planungsübersicht!E315," ")</f>
        <v xml:space="preserve"> </v>
      </c>
      <c r="E275" s="111" t="str">
        <f>IF(AND(Planungsübersicht!$E315&gt;1990,TYPE(Planungsübersicht!$E315)=1),Planungsübersicht!F315," ")</f>
        <v xml:space="preserve"> </v>
      </c>
      <c r="F275" s="110" t="str">
        <f>IF(AND(Planungsübersicht!$E315&gt;1990,TYPE(Planungsübersicht!$E315)=1),Planungsübersicht!G315," ")</f>
        <v xml:space="preserve"> </v>
      </c>
      <c r="G275" s="110" t="str">
        <f>IF(AND(Planungsübersicht!$E315&gt;1990,TYPE(Planungsübersicht!$E315)=1),Planungsübersicht!H315," ")</f>
        <v xml:space="preserve"> </v>
      </c>
      <c r="H275" s="110" t="str">
        <f>IF(AND(Planungsübersicht!$E315&gt;1990,TYPE(Planungsübersicht!$E315)=1),MAX(Planungsübersicht!I315:Z315)," ")</f>
        <v xml:space="preserve"> </v>
      </c>
    </row>
    <row r="276" spans="2:8" hidden="1">
      <c r="B276" s="110" t="str">
        <f>IF(AND(Planungsübersicht!$E316&gt;1990,TYPE(Planungsübersicht!$E316)=1),Planungsübersicht!C316," ")</f>
        <v xml:space="preserve"> </v>
      </c>
      <c r="C276" s="110" t="str">
        <f>IF(AND(Planungsübersicht!$E316&gt;1990,TYPE(Planungsübersicht!$E316)=1),Planungsübersicht!D316," ")</f>
        <v xml:space="preserve"> </v>
      </c>
      <c r="D276" s="110" t="str">
        <f>IF(AND(Planungsübersicht!$E316&gt;1990,TYPE(Planungsübersicht!$E316)=1),Planungsübersicht!E316," ")</f>
        <v xml:space="preserve"> </v>
      </c>
      <c r="E276" s="111" t="str">
        <f>IF(AND(Planungsübersicht!$E316&gt;1990,TYPE(Planungsübersicht!$E316)=1),Planungsübersicht!F316," ")</f>
        <v xml:space="preserve"> </v>
      </c>
      <c r="F276" s="110" t="str">
        <f>IF(AND(Planungsübersicht!$E316&gt;1990,TYPE(Planungsübersicht!$E316)=1),Planungsübersicht!G316," ")</f>
        <v xml:space="preserve"> </v>
      </c>
      <c r="G276" s="110" t="str">
        <f>IF(AND(Planungsübersicht!$E316&gt;1990,TYPE(Planungsübersicht!$E316)=1),Planungsübersicht!H316," ")</f>
        <v xml:space="preserve"> </v>
      </c>
      <c r="H276" s="110" t="str">
        <f>IF(AND(Planungsübersicht!$E316&gt;1990,TYPE(Planungsübersicht!$E316)=1),MAX(Planungsübersicht!I316:Z316)," ")</f>
        <v xml:space="preserve"> </v>
      </c>
    </row>
    <row r="277" spans="2:8" hidden="1">
      <c r="B277" s="110" t="str">
        <f>IF(AND(Planungsübersicht!$E317&gt;1990,TYPE(Planungsübersicht!$E317)=1),Planungsübersicht!C317," ")</f>
        <v xml:space="preserve"> </v>
      </c>
      <c r="C277" s="110" t="str">
        <f>IF(AND(Planungsübersicht!$E317&gt;1990,TYPE(Planungsübersicht!$E317)=1),Planungsübersicht!D317," ")</f>
        <v xml:space="preserve"> </v>
      </c>
      <c r="D277" s="110" t="str">
        <f>IF(AND(Planungsübersicht!$E317&gt;1990,TYPE(Planungsübersicht!$E317)=1),Planungsübersicht!E317," ")</f>
        <v xml:space="preserve"> </v>
      </c>
      <c r="E277" s="111" t="str">
        <f>IF(AND(Planungsübersicht!$E317&gt;1990,TYPE(Planungsübersicht!$E317)=1),Planungsübersicht!F317," ")</f>
        <v xml:space="preserve"> </v>
      </c>
      <c r="F277" s="110" t="str">
        <f>IF(AND(Planungsübersicht!$E317&gt;1990,TYPE(Planungsübersicht!$E317)=1),Planungsübersicht!G317," ")</f>
        <v xml:space="preserve"> </v>
      </c>
      <c r="G277" s="110" t="str">
        <f>IF(AND(Planungsübersicht!$E317&gt;1990,TYPE(Planungsübersicht!$E317)=1),Planungsübersicht!H317," ")</f>
        <v xml:space="preserve"> </v>
      </c>
      <c r="H277" s="110" t="str">
        <f>IF(AND(Planungsübersicht!$E317&gt;1990,TYPE(Planungsübersicht!$E317)=1),MAX(Planungsübersicht!I317:Z317)," ")</f>
        <v xml:space="preserve"> </v>
      </c>
    </row>
    <row r="278" spans="2:8" hidden="1">
      <c r="B278" s="110" t="str">
        <f>IF(AND(Planungsübersicht!$E318&gt;1990,TYPE(Planungsübersicht!$E318)=1),Planungsübersicht!C318," ")</f>
        <v xml:space="preserve"> </v>
      </c>
      <c r="C278" s="110" t="str">
        <f>IF(AND(Planungsübersicht!$E318&gt;1990,TYPE(Planungsübersicht!$E318)=1),Planungsübersicht!D318," ")</f>
        <v xml:space="preserve"> </v>
      </c>
      <c r="D278" s="110" t="str">
        <f>IF(AND(Planungsübersicht!$E318&gt;1990,TYPE(Planungsübersicht!$E318)=1),Planungsübersicht!E318," ")</f>
        <v xml:space="preserve"> </v>
      </c>
      <c r="E278" s="111" t="str">
        <f>IF(AND(Planungsübersicht!$E318&gt;1990,TYPE(Planungsübersicht!$E318)=1),Planungsübersicht!F318," ")</f>
        <v xml:space="preserve"> </v>
      </c>
      <c r="F278" s="110" t="str">
        <f>IF(AND(Planungsübersicht!$E318&gt;1990,TYPE(Planungsübersicht!$E318)=1),Planungsübersicht!G318," ")</f>
        <v xml:space="preserve"> </v>
      </c>
      <c r="G278" s="110" t="str">
        <f>IF(AND(Planungsübersicht!$E318&gt;1990,TYPE(Planungsübersicht!$E318)=1),Planungsübersicht!H318," ")</f>
        <v xml:space="preserve"> </v>
      </c>
      <c r="H278" s="110" t="str">
        <f>IF(AND(Planungsübersicht!$E318&gt;1990,TYPE(Planungsübersicht!$E318)=1),MAX(Planungsübersicht!I318:Z318)," ")</f>
        <v xml:space="preserve"> </v>
      </c>
    </row>
    <row r="279" spans="2:8" hidden="1">
      <c r="B279" s="110" t="str">
        <f>IF(AND(Planungsübersicht!$E319&gt;1990,TYPE(Planungsübersicht!$E319)=1),Planungsübersicht!C319," ")</f>
        <v xml:space="preserve"> </v>
      </c>
      <c r="C279" s="110" t="str">
        <f>IF(AND(Planungsübersicht!$E319&gt;1990,TYPE(Planungsübersicht!$E319)=1),Planungsübersicht!D319," ")</f>
        <v xml:space="preserve"> </v>
      </c>
      <c r="D279" s="110" t="str">
        <f>IF(AND(Planungsübersicht!$E319&gt;1990,TYPE(Planungsübersicht!$E319)=1),Planungsübersicht!E319," ")</f>
        <v xml:space="preserve"> </v>
      </c>
      <c r="E279" s="111" t="str">
        <f>IF(AND(Planungsübersicht!$E319&gt;1990,TYPE(Planungsübersicht!$E319)=1),Planungsübersicht!F319," ")</f>
        <v xml:space="preserve"> </v>
      </c>
      <c r="F279" s="110" t="str">
        <f>IF(AND(Planungsübersicht!$E319&gt;1990,TYPE(Planungsübersicht!$E319)=1),Planungsübersicht!G319," ")</f>
        <v xml:space="preserve"> </v>
      </c>
      <c r="G279" s="110" t="str">
        <f>IF(AND(Planungsübersicht!$E319&gt;1990,TYPE(Planungsübersicht!$E319)=1),Planungsübersicht!H319," ")</f>
        <v xml:space="preserve"> </v>
      </c>
      <c r="H279" s="110" t="str">
        <f>IF(AND(Planungsübersicht!$E319&gt;1990,TYPE(Planungsübersicht!$E319)=1),MAX(Planungsübersicht!I319:Z319)," ")</f>
        <v xml:space="preserve"> </v>
      </c>
    </row>
    <row r="280" spans="2:8" hidden="1">
      <c r="B280" s="110" t="str">
        <f>IF(AND(Planungsübersicht!$E320&gt;1990,TYPE(Planungsübersicht!$E320)=1),Planungsübersicht!C320," ")</f>
        <v xml:space="preserve"> </v>
      </c>
      <c r="C280" s="110" t="str">
        <f>IF(AND(Planungsübersicht!$E320&gt;1990,TYPE(Planungsübersicht!$E320)=1),Planungsübersicht!D320," ")</f>
        <v xml:space="preserve"> </v>
      </c>
      <c r="D280" s="110" t="str">
        <f>IF(AND(Planungsübersicht!$E320&gt;1990,TYPE(Planungsübersicht!$E320)=1),Planungsübersicht!E320," ")</f>
        <v xml:space="preserve"> </v>
      </c>
      <c r="E280" s="111" t="str">
        <f>IF(AND(Planungsübersicht!$E320&gt;1990,TYPE(Planungsübersicht!$E320)=1),Planungsübersicht!F320," ")</f>
        <v xml:space="preserve"> </v>
      </c>
      <c r="F280" s="110" t="str">
        <f>IF(AND(Planungsübersicht!$E320&gt;1990,TYPE(Planungsübersicht!$E320)=1),Planungsübersicht!G320," ")</f>
        <v xml:space="preserve"> </v>
      </c>
      <c r="G280" s="110" t="str">
        <f>IF(AND(Planungsübersicht!$E320&gt;1990,TYPE(Planungsübersicht!$E320)=1),Planungsübersicht!H320," ")</f>
        <v xml:space="preserve"> </v>
      </c>
      <c r="H280" s="110" t="str">
        <f>IF(AND(Planungsübersicht!$E320&gt;1990,TYPE(Planungsübersicht!$E320)=1),MAX(Planungsübersicht!I320:Z320)," ")</f>
        <v xml:space="preserve"> </v>
      </c>
    </row>
    <row r="281" spans="2:8" hidden="1">
      <c r="B281" s="110" t="str">
        <f>IF(AND(Planungsübersicht!$E304&gt;1990,TYPE(Planungsübersicht!$E304)=1),Planungsübersicht!C304," ")</f>
        <v xml:space="preserve"> </v>
      </c>
      <c r="C281" s="110" t="str">
        <f>IF(AND(Planungsübersicht!$E304&gt;1990,TYPE(Planungsübersicht!$E304)=1),Planungsübersicht!D304," ")</f>
        <v xml:space="preserve"> </v>
      </c>
      <c r="D281" s="110" t="str">
        <f>IF(AND(Planungsübersicht!$E304&gt;1990,TYPE(Planungsübersicht!$E304)=1),Planungsübersicht!E304," ")</f>
        <v xml:space="preserve"> </v>
      </c>
      <c r="E281" s="111" t="str">
        <f>IF(AND(Planungsübersicht!$E304&gt;1990,TYPE(Planungsübersicht!$E304)=1),Planungsübersicht!F304," ")</f>
        <v xml:space="preserve"> </v>
      </c>
      <c r="F281" s="110" t="str">
        <f>IF(AND(Planungsübersicht!$E304&gt;1990,TYPE(Planungsübersicht!$E304)=1),Planungsübersicht!G304," ")</f>
        <v xml:space="preserve"> </v>
      </c>
      <c r="G281" s="110" t="str">
        <f>IF(AND(Planungsübersicht!$E304&gt;1990,TYPE(Planungsübersicht!$E304)=1),Planungsübersicht!H304," ")</f>
        <v xml:space="preserve"> </v>
      </c>
      <c r="H281" s="110" t="str">
        <f>IF(AND(Planungsübersicht!$E304&gt;1990,TYPE(Planungsübersicht!$E304)=1),MAX(Planungsübersicht!I304:Z304)," ")</f>
        <v xml:space="preserve"> </v>
      </c>
    </row>
    <row r="282" spans="2:8" hidden="1">
      <c r="B282" s="110" t="str">
        <f>IF(AND(Planungsübersicht!$E306&gt;1990,TYPE(Planungsübersicht!$E306)=1),Planungsübersicht!C306," ")</f>
        <v xml:space="preserve"> </v>
      </c>
      <c r="C282" s="110" t="str">
        <f>IF(AND(Planungsübersicht!$E306&gt;1990,TYPE(Planungsübersicht!$E306)=1),Planungsübersicht!D306," ")</f>
        <v xml:space="preserve"> </v>
      </c>
      <c r="D282" s="110" t="str">
        <f>IF(AND(Planungsübersicht!$E306&gt;1990,TYPE(Planungsübersicht!$E306)=1),Planungsübersicht!E306," ")</f>
        <v xml:space="preserve"> </v>
      </c>
      <c r="E282" s="111" t="str">
        <f>IF(AND(Planungsübersicht!$E306&gt;1990,TYPE(Planungsübersicht!$E306)=1),Planungsübersicht!F306," ")</f>
        <v xml:space="preserve"> </v>
      </c>
      <c r="F282" s="110" t="str">
        <f>IF(AND(Planungsübersicht!$E306&gt;1990,TYPE(Planungsübersicht!$E306)=1),Planungsübersicht!G306," ")</f>
        <v xml:space="preserve"> </v>
      </c>
      <c r="G282" s="110" t="str">
        <f>IF(AND(Planungsübersicht!$E306&gt;1990,TYPE(Planungsübersicht!$E306)=1),Planungsübersicht!H306," ")</f>
        <v xml:space="preserve"> </v>
      </c>
      <c r="H282" s="110" t="str">
        <f>IF(AND(Planungsübersicht!$E306&gt;1990,TYPE(Planungsübersicht!$E306)=1),MAX(Planungsübersicht!I306:Z306)," ")</f>
        <v xml:space="preserve"> </v>
      </c>
    </row>
    <row r="283" spans="2:8" hidden="1">
      <c r="B283" s="110" t="str">
        <f>IF(AND(Planungsübersicht!$E307&gt;1990,TYPE(Planungsübersicht!$E307)=1),Planungsübersicht!C307," ")</f>
        <v xml:space="preserve"> </v>
      </c>
      <c r="C283" s="110" t="str">
        <f>IF(AND(Planungsübersicht!$E307&gt;1990,TYPE(Planungsübersicht!$E307)=1),Planungsübersicht!D307," ")</f>
        <v xml:space="preserve"> </v>
      </c>
      <c r="D283" s="110" t="str">
        <f>IF(AND(Planungsübersicht!$E307&gt;1990,TYPE(Planungsübersicht!$E307)=1),Planungsübersicht!E307," ")</f>
        <v xml:space="preserve"> </v>
      </c>
      <c r="E283" s="111" t="str">
        <f>IF(AND(Planungsübersicht!$E307&gt;1990,TYPE(Planungsübersicht!$E307)=1),Planungsübersicht!F307," ")</f>
        <v xml:space="preserve"> </v>
      </c>
      <c r="F283" s="110" t="str">
        <f>IF(AND(Planungsübersicht!$E307&gt;1990,TYPE(Planungsübersicht!$E307)=1),Planungsübersicht!G307," ")</f>
        <v xml:space="preserve"> </v>
      </c>
      <c r="G283" s="110" t="str">
        <f>IF(AND(Planungsübersicht!$E307&gt;1990,TYPE(Planungsübersicht!$E307)=1),Planungsübersicht!H307," ")</f>
        <v xml:space="preserve"> </v>
      </c>
      <c r="H283" s="110" t="str">
        <f>IF(AND(Planungsübersicht!$E307&gt;1990,TYPE(Planungsübersicht!$E307)=1),MAX(Planungsübersicht!I307:Z307)," ")</f>
        <v xml:space="preserve"> </v>
      </c>
    </row>
    <row r="284" spans="2:8" hidden="1">
      <c r="B284" s="110" t="str">
        <f>IF(AND(Planungsübersicht!$E308&gt;1990,TYPE(Planungsübersicht!$E308)=1),Planungsübersicht!C308," ")</f>
        <v xml:space="preserve"> </v>
      </c>
      <c r="C284" s="110" t="str">
        <f>IF(AND(Planungsübersicht!$E308&gt;1990,TYPE(Planungsübersicht!$E308)=1),Planungsübersicht!D308," ")</f>
        <v xml:space="preserve"> </v>
      </c>
      <c r="D284" s="110" t="str">
        <f>IF(AND(Planungsübersicht!$E308&gt;1990,TYPE(Planungsübersicht!$E308)=1),Planungsübersicht!E308," ")</f>
        <v xml:space="preserve"> </v>
      </c>
      <c r="E284" s="111" t="str">
        <f>IF(AND(Planungsübersicht!$E308&gt;1990,TYPE(Planungsübersicht!$E308)=1),Planungsübersicht!F308," ")</f>
        <v xml:space="preserve"> </v>
      </c>
      <c r="F284" s="110" t="str">
        <f>IF(AND(Planungsübersicht!$E308&gt;1990,TYPE(Planungsübersicht!$E308)=1),Planungsübersicht!G308," ")</f>
        <v xml:space="preserve"> </v>
      </c>
      <c r="G284" s="110" t="str">
        <f>IF(AND(Planungsübersicht!$E308&gt;1990,TYPE(Planungsübersicht!$E308)=1),Planungsübersicht!H308," ")</f>
        <v xml:space="preserve"> </v>
      </c>
      <c r="H284" s="110" t="str">
        <f>IF(AND(Planungsübersicht!$E308&gt;1990,TYPE(Planungsübersicht!$E308)=1),MAX(Planungsübersicht!I308:Z308)," ")</f>
        <v xml:space="preserve"> </v>
      </c>
    </row>
    <row r="285" spans="2:8" hidden="1">
      <c r="B285" s="110" t="str">
        <f>IF(AND(Planungsübersicht!$E309&gt;1990,TYPE(Planungsübersicht!$E309)=1),Planungsübersicht!C309," ")</f>
        <v xml:space="preserve"> </v>
      </c>
      <c r="C285" s="110" t="str">
        <f>IF(AND(Planungsübersicht!$E309&gt;1990,TYPE(Planungsübersicht!$E309)=1),Planungsübersicht!D309," ")</f>
        <v xml:space="preserve"> </v>
      </c>
      <c r="D285" s="110" t="str">
        <f>IF(AND(Planungsübersicht!$E309&gt;1990,TYPE(Planungsübersicht!$E309)=1),Planungsübersicht!E309," ")</f>
        <v xml:space="preserve"> </v>
      </c>
      <c r="E285" s="111" t="str">
        <f>IF(AND(Planungsübersicht!$E309&gt;1990,TYPE(Planungsübersicht!$E309)=1),Planungsübersicht!F309," ")</f>
        <v xml:space="preserve"> </v>
      </c>
      <c r="F285" s="110" t="str">
        <f>IF(AND(Planungsübersicht!$E309&gt;1990,TYPE(Planungsübersicht!$E309)=1),Planungsübersicht!G309," ")</f>
        <v xml:space="preserve"> </v>
      </c>
      <c r="G285" s="110" t="str">
        <f>IF(AND(Planungsübersicht!$E309&gt;1990,TYPE(Planungsübersicht!$E309)=1),Planungsübersicht!H309," ")</f>
        <v xml:space="preserve"> </v>
      </c>
      <c r="H285" s="110" t="str">
        <f>IF(AND(Planungsübersicht!$E309&gt;1990,TYPE(Planungsübersicht!$E309)=1),MAX(Planungsübersicht!I309:Z309)," ")</f>
        <v xml:space="preserve"> </v>
      </c>
    </row>
    <row r="286" spans="2:8" hidden="1">
      <c r="B286" s="110" t="str">
        <f>IF(AND(Planungsübersicht!$E310&gt;1990,TYPE(Planungsübersicht!$E310)=1),Planungsübersicht!C310," ")</f>
        <v xml:space="preserve"> </v>
      </c>
      <c r="C286" s="110" t="str">
        <f>IF(AND(Planungsübersicht!$E310&gt;1990,TYPE(Planungsübersicht!$E310)=1),Planungsübersicht!D310," ")</f>
        <v xml:space="preserve"> </v>
      </c>
      <c r="D286" s="110" t="str">
        <f>IF(AND(Planungsübersicht!$E310&gt;1990,TYPE(Planungsübersicht!$E310)=1),Planungsübersicht!E310," ")</f>
        <v xml:space="preserve"> </v>
      </c>
      <c r="E286" s="111" t="str">
        <f>IF(AND(Planungsübersicht!$E310&gt;1990,TYPE(Planungsübersicht!$E310)=1),Planungsübersicht!F310," ")</f>
        <v xml:space="preserve"> </v>
      </c>
      <c r="F286" s="110" t="str">
        <f>IF(AND(Planungsübersicht!$E310&gt;1990,TYPE(Planungsübersicht!$E310)=1),Planungsübersicht!G310," ")</f>
        <v xml:space="preserve"> </v>
      </c>
      <c r="G286" s="110" t="str">
        <f>IF(AND(Planungsübersicht!$E310&gt;1990,TYPE(Planungsübersicht!$E310)=1),Planungsübersicht!H310," ")</f>
        <v xml:space="preserve"> </v>
      </c>
      <c r="H286" s="110" t="str">
        <f>IF(AND(Planungsübersicht!$E310&gt;1990,TYPE(Planungsübersicht!$E310)=1),MAX(Planungsübersicht!I310:Z310)," ")</f>
        <v xml:space="preserve"> </v>
      </c>
    </row>
    <row r="287" spans="2:8" hidden="1">
      <c r="B287" s="110" t="str">
        <f>IF(AND(Planungsübersicht!$E311&gt;1990,TYPE(Planungsübersicht!$E311)=1),Planungsübersicht!C311," ")</f>
        <v xml:space="preserve"> </v>
      </c>
      <c r="C287" s="110" t="str">
        <f>IF(AND(Planungsübersicht!$E311&gt;1990,TYPE(Planungsübersicht!$E311)=1),Planungsübersicht!D311," ")</f>
        <v xml:space="preserve"> </v>
      </c>
      <c r="D287" s="110" t="str">
        <f>IF(AND(Planungsübersicht!$E311&gt;1990,TYPE(Planungsübersicht!$E311)=1),Planungsübersicht!E311," ")</f>
        <v xml:space="preserve"> </v>
      </c>
      <c r="E287" s="111" t="str">
        <f>IF(AND(Planungsübersicht!$E311&gt;1990,TYPE(Planungsübersicht!$E311)=1),Planungsübersicht!F311," ")</f>
        <v xml:space="preserve"> </v>
      </c>
      <c r="F287" s="110" t="str">
        <f>IF(AND(Planungsübersicht!$E311&gt;1990,TYPE(Planungsübersicht!$E311)=1),Planungsübersicht!G311," ")</f>
        <v xml:space="preserve"> </v>
      </c>
      <c r="G287" s="110" t="str">
        <f>IF(AND(Planungsübersicht!$E311&gt;1990,TYPE(Planungsübersicht!$E311)=1),Planungsübersicht!H311," ")</f>
        <v xml:space="preserve"> </v>
      </c>
      <c r="H287" s="110" t="str">
        <f>IF(AND(Planungsübersicht!$E311&gt;1990,TYPE(Planungsübersicht!$E311)=1),MAX(Planungsübersicht!I311:Z311)," ")</f>
        <v xml:space="preserve"> </v>
      </c>
    </row>
    <row r="288" spans="2:8" hidden="1">
      <c r="B288" s="110" t="str">
        <f>IF(AND(Planungsübersicht!$E312&gt;1990,TYPE(Planungsübersicht!$E312)=1),Planungsübersicht!C312," ")</f>
        <v xml:space="preserve"> </v>
      </c>
      <c r="C288" s="110" t="str">
        <f>IF(AND(Planungsübersicht!$E312&gt;1990,TYPE(Planungsübersicht!$E312)=1),Planungsübersicht!D312," ")</f>
        <v xml:space="preserve"> </v>
      </c>
      <c r="D288" s="110" t="str">
        <f>IF(AND(Planungsübersicht!$E312&gt;1990,TYPE(Planungsübersicht!$E312)=1),Planungsübersicht!E312," ")</f>
        <v xml:space="preserve"> </v>
      </c>
      <c r="E288" s="111" t="str">
        <f>IF(AND(Planungsübersicht!$E312&gt;1990,TYPE(Planungsübersicht!$E312)=1),Planungsübersicht!F312," ")</f>
        <v xml:space="preserve"> </v>
      </c>
      <c r="F288" s="110" t="str">
        <f>IF(AND(Planungsübersicht!$E312&gt;1990,TYPE(Planungsübersicht!$E312)=1),Planungsübersicht!G312," ")</f>
        <v xml:space="preserve"> </v>
      </c>
      <c r="G288" s="110" t="str">
        <f>IF(AND(Planungsübersicht!$E312&gt;1990,TYPE(Planungsübersicht!$E312)=1),Planungsübersicht!H312," ")</f>
        <v xml:space="preserve"> </v>
      </c>
      <c r="H288" s="110" t="str">
        <f>IF(AND(Planungsübersicht!$E312&gt;1990,TYPE(Planungsübersicht!$E312)=1),MAX(Planungsübersicht!I312:Z312)," ")</f>
        <v xml:space="preserve"> </v>
      </c>
    </row>
    <row r="289" spans="2:8" hidden="1">
      <c r="B289" s="110" t="str">
        <f>IF(AND(Planungsübersicht!$E313&gt;1990,TYPE(Planungsübersicht!$E313)=1),Planungsübersicht!C313," ")</f>
        <v xml:space="preserve"> </v>
      </c>
      <c r="C289" s="110" t="str">
        <f>IF(AND(Planungsübersicht!$E313&gt;1990,TYPE(Planungsübersicht!$E313)=1),Planungsübersicht!D313," ")</f>
        <v xml:space="preserve"> </v>
      </c>
      <c r="D289" s="110" t="str">
        <f>IF(AND(Planungsübersicht!$E313&gt;1990,TYPE(Planungsübersicht!$E313)=1),Planungsübersicht!E313," ")</f>
        <v xml:space="preserve"> </v>
      </c>
      <c r="E289" s="111" t="str">
        <f>IF(AND(Planungsübersicht!$E313&gt;1990,TYPE(Planungsübersicht!$E313)=1),Planungsübersicht!F313," ")</f>
        <v xml:space="preserve"> </v>
      </c>
      <c r="F289" s="110" t="str">
        <f>IF(AND(Planungsübersicht!$E313&gt;1990,TYPE(Planungsübersicht!$E313)=1),Planungsübersicht!G313," ")</f>
        <v xml:space="preserve"> </v>
      </c>
      <c r="G289" s="110" t="str">
        <f>IF(AND(Planungsübersicht!$E313&gt;1990,TYPE(Planungsübersicht!$E313)=1),Planungsübersicht!H313," ")</f>
        <v xml:space="preserve"> </v>
      </c>
      <c r="H289" s="110" t="str">
        <f>IF(AND(Planungsübersicht!$E313&gt;1990,TYPE(Planungsübersicht!$E313)=1),MAX(Planungsübersicht!I313:Z313)," ")</f>
        <v xml:space="preserve"> </v>
      </c>
    </row>
    <row r="290" spans="2:8" hidden="1">
      <c r="B290" s="110" t="str">
        <f>IF(AND(Planungsübersicht!$E314&gt;1990,TYPE(Planungsübersicht!$E314)=1),Planungsübersicht!C314," ")</f>
        <v xml:space="preserve"> </v>
      </c>
      <c r="C290" s="110" t="str">
        <f>IF(AND(Planungsübersicht!$E314&gt;1990,TYPE(Planungsübersicht!$E314)=1),Planungsübersicht!D314," ")</f>
        <v xml:space="preserve"> </v>
      </c>
      <c r="D290" s="110" t="str">
        <f>IF(AND(Planungsübersicht!$E314&gt;1990,TYPE(Planungsübersicht!$E314)=1),Planungsübersicht!E314," ")</f>
        <v xml:space="preserve"> </v>
      </c>
      <c r="E290" s="111" t="str">
        <f>IF(AND(Planungsübersicht!$E314&gt;1990,TYPE(Planungsübersicht!$E314)=1),Planungsübersicht!F314," ")</f>
        <v xml:space="preserve"> </v>
      </c>
      <c r="F290" s="110" t="str">
        <f>IF(AND(Planungsübersicht!$E314&gt;1990,TYPE(Planungsübersicht!$E314)=1),Planungsübersicht!G314," ")</f>
        <v xml:space="preserve"> </v>
      </c>
      <c r="G290" s="110" t="str">
        <f>IF(AND(Planungsübersicht!$E314&gt;1990,TYPE(Planungsübersicht!$E314)=1),Planungsübersicht!H314," ")</f>
        <v xml:space="preserve"> </v>
      </c>
      <c r="H290" s="110" t="str">
        <f>IF(AND(Planungsübersicht!$E314&gt;1990,TYPE(Planungsübersicht!$E314)=1),MAX(Planungsübersicht!I314:Z314)," ")</f>
        <v xml:space="preserve"> </v>
      </c>
    </row>
    <row r="291" spans="2:8" hidden="1">
      <c r="B291" s="110" t="str">
        <f>IF(AND(Planungsübersicht!$E315&gt;1990,TYPE(Planungsübersicht!$E315)=1),Planungsübersicht!C315," ")</f>
        <v xml:space="preserve"> </v>
      </c>
      <c r="C291" s="110" t="str">
        <f>IF(AND(Planungsübersicht!$E315&gt;1990,TYPE(Planungsübersicht!$E315)=1),Planungsübersicht!D315," ")</f>
        <v xml:space="preserve"> </v>
      </c>
      <c r="D291" s="110" t="str">
        <f>IF(AND(Planungsübersicht!$E315&gt;1990,TYPE(Planungsübersicht!$E315)=1),Planungsübersicht!E315," ")</f>
        <v xml:space="preserve"> </v>
      </c>
      <c r="E291" s="111" t="str">
        <f>IF(AND(Planungsübersicht!$E315&gt;1990,TYPE(Planungsübersicht!$E315)=1),Planungsübersicht!F315," ")</f>
        <v xml:space="preserve"> </v>
      </c>
      <c r="F291" s="110" t="str">
        <f>IF(AND(Planungsübersicht!$E315&gt;1990,TYPE(Planungsübersicht!$E315)=1),Planungsübersicht!G315," ")</f>
        <v xml:space="preserve"> </v>
      </c>
      <c r="G291" s="110" t="str">
        <f>IF(AND(Planungsübersicht!$E315&gt;1990,TYPE(Planungsübersicht!$E315)=1),Planungsübersicht!H315," ")</f>
        <v xml:space="preserve"> </v>
      </c>
      <c r="H291" s="110" t="str">
        <f>IF(AND(Planungsübersicht!$E315&gt;1990,TYPE(Planungsübersicht!$E315)=1),MAX(Planungsübersicht!I315:Z315)," ")</f>
        <v xml:space="preserve"> </v>
      </c>
    </row>
    <row r="292" spans="2:8" hidden="1">
      <c r="B292" s="110" t="str">
        <f>IF(AND(Planungsübersicht!$E316&gt;1990,TYPE(Planungsübersicht!$E316)=1),Planungsübersicht!C316," ")</f>
        <v xml:space="preserve"> </v>
      </c>
      <c r="C292" s="110" t="str">
        <f>IF(AND(Planungsübersicht!$E316&gt;1990,TYPE(Planungsübersicht!$E316)=1),Planungsübersicht!D316," ")</f>
        <v xml:space="preserve"> </v>
      </c>
      <c r="D292" s="110" t="str">
        <f>IF(AND(Planungsübersicht!$E316&gt;1990,TYPE(Planungsübersicht!$E316)=1),Planungsübersicht!E316," ")</f>
        <v xml:space="preserve"> </v>
      </c>
      <c r="E292" s="111" t="str">
        <f>IF(AND(Planungsübersicht!$E316&gt;1990,TYPE(Planungsübersicht!$E316)=1),Planungsübersicht!F316," ")</f>
        <v xml:space="preserve"> </v>
      </c>
      <c r="F292" s="110" t="str">
        <f>IF(AND(Planungsübersicht!$E316&gt;1990,TYPE(Planungsübersicht!$E316)=1),Planungsübersicht!G316," ")</f>
        <v xml:space="preserve"> </v>
      </c>
      <c r="G292" s="110" t="str">
        <f>IF(AND(Planungsübersicht!$E316&gt;1990,TYPE(Planungsübersicht!$E316)=1),Planungsübersicht!H316," ")</f>
        <v xml:space="preserve"> </v>
      </c>
      <c r="H292" s="110" t="str">
        <f>IF(AND(Planungsübersicht!$E316&gt;1990,TYPE(Planungsübersicht!$E316)=1),MAX(Planungsübersicht!I316:Z316)," ")</f>
        <v xml:space="preserve"> </v>
      </c>
    </row>
    <row r="293" spans="2:8" hidden="1">
      <c r="B293" s="110" t="str">
        <f>IF(AND(Planungsübersicht!$E317&gt;1990,TYPE(Planungsübersicht!$E317)=1),Planungsübersicht!C317," ")</f>
        <v xml:space="preserve"> </v>
      </c>
      <c r="C293" s="110" t="str">
        <f>IF(AND(Planungsübersicht!$E317&gt;1990,TYPE(Planungsübersicht!$E317)=1),Planungsübersicht!D317," ")</f>
        <v xml:space="preserve"> </v>
      </c>
      <c r="D293" s="110" t="str">
        <f>IF(AND(Planungsübersicht!$E317&gt;1990,TYPE(Planungsübersicht!$E317)=1),Planungsübersicht!E317," ")</f>
        <v xml:space="preserve"> </v>
      </c>
      <c r="E293" s="111" t="str">
        <f>IF(AND(Planungsübersicht!$E317&gt;1990,TYPE(Planungsübersicht!$E317)=1),Planungsübersicht!F317," ")</f>
        <v xml:space="preserve"> </v>
      </c>
      <c r="F293" s="110" t="str">
        <f>IF(AND(Planungsübersicht!$E317&gt;1990,TYPE(Planungsübersicht!$E317)=1),Planungsübersicht!G317," ")</f>
        <v xml:space="preserve"> </v>
      </c>
      <c r="G293" s="110" t="str">
        <f>IF(AND(Planungsübersicht!$E317&gt;1990,TYPE(Planungsübersicht!$E317)=1),Planungsübersicht!H317," ")</f>
        <v xml:space="preserve"> </v>
      </c>
      <c r="H293" s="110" t="str">
        <f>IF(AND(Planungsübersicht!$E317&gt;1990,TYPE(Planungsübersicht!$E317)=1),MAX(Planungsübersicht!I317:Z317)," ")</f>
        <v xml:space="preserve"> </v>
      </c>
    </row>
    <row r="294" spans="2:8" hidden="1">
      <c r="B294" s="110" t="str">
        <f>IF(AND(Planungsübersicht!$E328&gt;1990,TYPE(Planungsübersicht!$E328)=1),Planungsübersicht!C328," ")</f>
        <v xml:space="preserve"> </v>
      </c>
      <c r="C294" s="110" t="str">
        <f>IF(AND(Planungsübersicht!$E328&gt;1990,TYPE(Planungsübersicht!$E328)=1),Planungsübersicht!D328," ")</f>
        <v xml:space="preserve"> </v>
      </c>
      <c r="D294" s="110" t="str">
        <f>IF(AND(Planungsübersicht!$E328&gt;1990,TYPE(Planungsübersicht!$E328)=1),Planungsübersicht!E328," ")</f>
        <v xml:space="preserve"> </v>
      </c>
      <c r="E294" s="111" t="str">
        <f>IF(AND(Planungsübersicht!$E328&gt;1990,TYPE(Planungsübersicht!$E328)=1),Planungsübersicht!F328," ")</f>
        <v xml:space="preserve"> </v>
      </c>
      <c r="F294" s="110" t="str">
        <f>IF(AND(Planungsübersicht!$E328&gt;1990,TYPE(Planungsübersicht!$E328)=1),Planungsübersicht!G328," ")</f>
        <v xml:space="preserve"> </v>
      </c>
      <c r="G294" s="110" t="str">
        <f>IF(AND(Planungsübersicht!$E328&gt;1990,TYPE(Planungsübersicht!$E328)=1),Planungsübersicht!H328," ")</f>
        <v xml:space="preserve"> </v>
      </c>
      <c r="H294" s="110" t="str">
        <f>IF(AND(Planungsübersicht!$E328&gt;1990,TYPE(Planungsübersicht!$E328)=1),MAX(Planungsübersicht!I328:Z328)," ")</f>
        <v xml:space="preserve"> </v>
      </c>
    </row>
    <row r="295" spans="2:8" hidden="1">
      <c r="B295" s="110" t="str">
        <f>IF(AND(Planungsübersicht!$E319&gt;1990,TYPE(Planungsübersicht!$E319)=1),Planungsübersicht!C319," ")</f>
        <v xml:space="preserve"> </v>
      </c>
      <c r="C295" s="110" t="str">
        <f>IF(AND(Planungsübersicht!$E319&gt;1990,TYPE(Planungsübersicht!$E319)=1),Planungsübersicht!D319," ")</f>
        <v xml:space="preserve"> </v>
      </c>
      <c r="D295" s="110" t="str">
        <f>IF(AND(Planungsübersicht!$E319&gt;1990,TYPE(Planungsübersicht!$E319)=1),Planungsübersicht!E319," ")</f>
        <v xml:space="preserve"> </v>
      </c>
      <c r="E295" s="111" t="str">
        <f>IF(AND(Planungsübersicht!$E319&gt;1990,TYPE(Planungsübersicht!$E319)=1),Planungsübersicht!F319," ")</f>
        <v xml:space="preserve"> </v>
      </c>
      <c r="F295" s="110" t="str">
        <f>IF(AND(Planungsübersicht!$E319&gt;1990,TYPE(Planungsübersicht!$E319)=1),Planungsübersicht!G319," ")</f>
        <v xml:space="preserve"> </v>
      </c>
      <c r="G295" s="110" t="str">
        <f>IF(AND(Planungsübersicht!$E319&gt;1990,TYPE(Planungsübersicht!$E319)=1),Planungsübersicht!H319," ")</f>
        <v xml:space="preserve"> </v>
      </c>
      <c r="H295" s="110" t="str">
        <f>IF(AND(Planungsübersicht!$E319&gt;1990,TYPE(Planungsübersicht!$E319)=1),MAX(Planungsübersicht!I319:Z319)," ")</f>
        <v xml:space="preserve"> </v>
      </c>
    </row>
    <row r="296" spans="2:8" hidden="1">
      <c r="B296" s="110" t="str">
        <f>IF(AND(Planungsübersicht!$E320&gt;1990,TYPE(Planungsübersicht!$E320)=1),Planungsübersicht!C320," ")</f>
        <v xml:space="preserve"> </v>
      </c>
      <c r="C296" s="110" t="str">
        <f>IF(AND(Planungsübersicht!$E320&gt;1990,TYPE(Planungsübersicht!$E320)=1),Planungsübersicht!D320," ")</f>
        <v xml:space="preserve"> </v>
      </c>
      <c r="D296" s="110" t="str">
        <f>IF(AND(Planungsübersicht!$E320&gt;1990,TYPE(Planungsübersicht!$E320)=1),Planungsübersicht!E320," ")</f>
        <v xml:space="preserve"> </v>
      </c>
      <c r="E296" s="111" t="str">
        <f>IF(AND(Planungsübersicht!$E320&gt;1990,TYPE(Planungsübersicht!$E320)=1),Planungsübersicht!F320," ")</f>
        <v xml:space="preserve"> </v>
      </c>
      <c r="F296" s="110" t="str">
        <f>IF(AND(Planungsübersicht!$E320&gt;1990,TYPE(Planungsübersicht!$E320)=1),Planungsübersicht!G320," ")</f>
        <v xml:space="preserve"> </v>
      </c>
      <c r="G296" s="110" t="str">
        <f>IF(AND(Planungsübersicht!$E320&gt;1990,TYPE(Planungsübersicht!$E320)=1),Planungsübersicht!H320," ")</f>
        <v xml:space="preserve"> </v>
      </c>
      <c r="H296" s="110" t="str">
        <f>IF(AND(Planungsübersicht!$E320&gt;1990,TYPE(Planungsübersicht!$E320)=1),MAX(Planungsübersicht!I320:Z320)," ")</f>
        <v xml:space="preserve"> </v>
      </c>
    </row>
    <row r="297" spans="2:8" hidden="1">
      <c r="B297" s="110" t="str">
        <f>IF(AND(Planungsübersicht!$E331&gt;1990,TYPE(Planungsübersicht!$E331)=1),Planungsübersicht!C331," ")</f>
        <v xml:space="preserve"> </v>
      </c>
      <c r="C297" s="110" t="str">
        <f>IF(AND(Planungsübersicht!$E331&gt;1990,TYPE(Planungsübersicht!$E331)=1),Planungsübersicht!D331," ")</f>
        <v xml:space="preserve"> </v>
      </c>
      <c r="D297" s="110" t="str">
        <f>IF(AND(Planungsübersicht!$E331&gt;1990,TYPE(Planungsübersicht!$E331)=1),Planungsübersicht!E331," ")</f>
        <v xml:space="preserve"> </v>
      </c>
      <c r="E297" s="111" t="str">
        <f>IF(AND(Planungsübersicht!$E331&gt;1990,TYPE(Planungsübersicht!$E331)=1),Planungsübersicht!F331," ")</f>
        <v xml:space="preserve"> </v>
      </c>
      <c r="F297" s="110" t="str">
        <f>IF(AND(Planungsübersicht!$E331&gt;1990,TYPE(Planungsübersicht!$E331)=1),Planungsübersicht!G331," ")</f>
        <v xml:space="preserve"> </v>
      </c>
      <c r="G297" s="110" t="str">
        <f>IF(AND(Planungsübersicht!$E331&gt;1990,TYPE(Planungsübersicht!$E331)=1),Planungsübersicht!H331," ")</f>
        <v xml:space="preserve"> </v>
      </c>
      <c r="H297" s="110" t="str">
        <f>IF(AND(Planungsübersicht!$E331&gt;1990,TYPE(Planungsübersicht!$E331)=1),MAX(Planungsübersicht!I331:Z331)," ")</f>
        <v xml:space="preserve"> </v>
      </c>
    </row>
    <row r="298" spans="2:8" hidden="1">
      <c r="B298" s="110" t="str">
        <f>IF(AND(Planungsübersicht!$E322&gt;1990,TYPE(Planungsübersicht!$E322)=1),Planungsübersicht!C322," ")</f>
        <v xml:space="preserve"> </v>
      </c>
      <c r="C298" s="110" t="str">
        <f>IF(AND(Planungsübersicht!$E322&gt;1990,TYPE(Planungsübersicht!$E322)=1),Planungsübersicht!D322," ")</f>
        <v xml:space="preserve"> </v>
      </c>
      <c r="D298" s="110" t="str">
        <f>IF(AND(Planungsübersicht!$E322&gt;1990,TYPE(Planungsübersicht!$E322)=1),Planungsübersicht!E322," ")</f>
        <v xml:space="preserve"> </v>
      </c>
      <c r="E298" s="111" t="str">
        <f>IF(AND(Planungsübersicht!$E322&gt;1990,TYPE(Planungsübersicht!$E322)=1),Planungsübersicht!F322," ")</f>
        <v xml:space="preserve"> </v>
      </c>
      <c r="F298" s="110" t="str">
        <f>IF(AND(Planungsübersicht!$E322&gt;1990,TYPE(Planungsübersicht!$E322)=1),Planungsübersicht!G322," ")</f>
        <v xml:space="preserve"> </v>
      </c>
      <c r="G298" s="110" t="str">
        <f>IF(AND(Planungsübersicht!$E322&gt;1990,TYPE(Planungsübersicht!$E322)=1),Planungsübersicht!H322," ")</f>
        <v xml:space="preserve"> </v>
      </c>
      <c r="H298" s="110" t="str">
        <f>IF(AND(Planungsübersicht!$E322&gt;1990,TYPE(Planungsübersicht!$E322)=1),MAX(Planungsübersicht!I322:Z322)," ")</f>
        <v xml:space="preserve"> </v>
      </c>
    </row>
  </sheetData>
  <autoFilter ref="B5:H298" xr:uid="{00000000-0009-0000-0000-000001000000}">
    <filterColumn colId="3">
      <filters>
        <filter val="umgesetzt"/>
      </filters>
    </filterColumn>
  </autoFilter>
  <mergeCells count="2">
    <mergeCell ref="C3:H3"/>
    <mergeCell ref="C4:H4"/>
  </mergeCells>
  <conditionalFormatting sqref="B6:H298">
    <cfRule type="cellIs" dxfId="10" priority="3" operator="notEqual">
      <formula>" "</formula>
    </cfRule>
  </conditionalFormatting>
  <conditionalFormatting sqref="E6:E298">
    <cfRule type="containsText" dxfId="9" priority="2" operator="containsText" text="umgesetzt">
      <formula>NOT(ISERROR(SEARCH("umgesetzt",E6)))</formula>
    </cfRule>
  </conditionalFormatting>
  <pageMargins left="0.7" right="0.7" top="0.78749999999999998" bottom="0.78749999999999998" header="0.51180555555555496" footer="0.51180555555555496"/>
  <pageSetup paperSize="9" firstPageNumber="0"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MJ301"/>
  <sheetViews>
    <sheetView zoomScaleNormal="100" workbookViewId="0">
      <pane xSplit="3" ySplit="4" topLeftCell="E5" activePane="bottomRight" state="frozen"/>
      <selection pane="topRight" activeCell="D1" sqref="D1"/>
      <selection pane="bottomLeft" activeCell="A5" sqref="A5"/>
      <selection pane="bottomRight" activeCell="N25" sqref="N25"/>
    </sheetView>
  </sheetViews>
  <sheetFormatPr baseColWidth="10" defaultColWidth="11.42578125" defaultRowHeight="12.75"/>
  <cols>
    <col min="1" max="1" width="1.7109375" style="112" customWidth="1"/>
    <col min="2" max="2" width="15.42578125" style="112" customWidth="1"/>
    <col min="3" max="3" width="16.85546875" style="112" customWidth="1"/>
    <col min="4" max="6" width="12.7109375" style="112" customWidth="1"/>
    <col min="7" max="17" width="11.7109375" style="112" customWidth="1"/>
    <col min="18" max="53" width="11.42578125" style="113"/>
    <col min="54" max="1024" width="11.42578125" style="112"/>
  </cols>
  <sheetData>
    <row r="1" spans="1:53">
      <c r="A1" s="113"/>
      <c r="B1" s="113"/>
      <c r="C1" s="113"/>
      <c r="D1" s="113"/>
      <c r="E1" s="113"/>
      <c r="F1" s="113"/>
      <c r="G1" s="113"/>
      <c r="H1" s="113"/>
      <c r="I1" s="113"/>
      <c r="J1" s="113"/>
      <c r="K1" s="113"/>
      <c r="L1" s="113"/>
      <c r="M1" s="113"/>
      <c r="N1" s="113"/>
      <c r="O1" s="113"/>
      <c r="P1" s="113"/>
      <c r="Q1" s="113"/>
    </row>
    <row r="2" spans="1:53" ht="26.25">
      <c r="A2" s="113"/>
      <c r="B2" s="114" t="s">
        <v>280</v>
      </c>
      <c r="C2" s="115"/>
      <c r="D2" s="115"/>
      <c r="E2" s="116"/>
      <c r="F2" s="113"/>
      <c r="G2" s="113"/>
      <c r="H2" s="113"/>
      <c r="I2" s="113"/>
      <c r="J2" s="113"/>
      <c r="K2" s="113"/>
      <c r="L2" s="113"/>
      <c r="M2" s="113"/>
      <c r="N2" s="113"/>
      <c r="O2" s="113"/>
      <c r="P2" s="113"/>
      <c r="Q2" s="113"/>
    </row>
    <row r="3" spans="1:53" s="122" customFormat="1" ht="18">
      <c r="A3" s="117"/>
      <c r="B3" s="118"/>
      <c r="C3" s="119" t="s">
        <v>281</v>
      </c>
      <c r="D3" s="120">
        <f>Planungsübersicht!G13</f>
        <v>2017</v>
      </c>
      <c r="E3" s="120">
        <f t="shared" ref="E3:AU3" si="0">D3+1</f>
        <v>2018</v>
      </c>
      <c r="F3" s="120">
        <f t="shared" si="0"/>
        <v>2019</v>
      </c>
      <c r="G3" s="120">
        <f t="shared" si="0"/>
        <v>2020</v>
      </c>
      <c r="H3" s="120">
        <v>2021</v>
      </c>
      <c r="I3" s="120">
        <f t="shared" si="0"/>
        <v>2022</v>
      </c>
      <c r="J3" s="120">
        <f t="shared" si="0"/>
        <v>2023</v>
      </c>
      <c r="K3" s="120">
        <f t="shared" si="0"/>
        <v>2024</v>
      </c>
      <c r="L3" s="120">
        <f t="shared" si="0"/>
        <v>2025</v>
      </c>
      <c r="M3" s="120">
        <f t="shared" si="0"/>
        <v>2026</v>
      </c>
      <c r="N3" s="120">
        <f t="shared" si="0"/>
        <v>2027</v>
      </c>
      <c r="O3" s="120">
        <f t="shared" si="0"/>
        <v>2028</v>
      </c>
      <c r="P3" s="120">
        <f t="shared" si="0"/>
        <v>2029</v>
      </c>
      <c r="Q3" s="120">
        <f t="shared" si="0"/>
        <v>2030</v>
      </c>
      <c r="R3" s="120">
        <f t="shared" si="0"/>
        <v>2031</v>
      </c>
      <c r="S3" s="120">
        <f t="shared" si="0"/>
        <v>2032</v>
      </c>
      <c r="T3" s="120">
        <f t="shared" si="0"/>
        <v>2033</v>
      </c>
      <c r="U3" s="120">
        <f t="shared" si="0"/>
        <v>2034</v>
      </c>
      <c r="V3" s="120">
        <f t="shared" si="0"/>
        <v>2035</v>
      </c>
      <c r="W3" s="120">
        <f t="shared" si="0"/>
        <v>2036</v>
      </c>
      <c r="X3" s="120">
        <f t="shared" si="0"/>
        <v>2037</v>
      </c>
      <c r="Y3" s="120">
        <f t="shared" si="0"/>
        <v>2038</v>
      </c>
      <c r="Z3" s="120">
        <f t="shared" si="0"/>
        <v>2039</v>
      </c>
      <c r="AA3" s="120">
        <f t="shared" si="0"/>
        <v>2040</v>
      </c>
      <c r="AB3" s="120">
        <f t="shared" si="0"/>
        <v>2041</v>
      </c>
      <c r="AC3" s="120">
        <f t="shared" si="0"/>
        <v>2042</v>
      </c>
      <c r="AD3" s="120">
        <f t="shared" si="0"/>
        <v>2043</v>
      </c>
      <c r="AE3" s="120">
        <f t="shared" si="0"/>
        <v>2044</v>
      </c>
      <c r="AF3" s="120">
        <f t="shared" si="0"/>
        <v>2045</v>
      </c>
      <c r="AG3" s="120">
        <f t="shared" si="0"/>
        <v>2046</v>
      </c>
      <c r="AH3" s="120">
        <f t="shared" si="0"/>
        <v>2047</v>
      </c>
      <c r="AI3" s="120">
        <f t="shared" si="0"/>
        <v>2048</v>
      </c>
      <c r="AJ3" s="120">
        <f t="shared" si="0"/>
        <v>2049</v>
      </c>
      <c r="AK3" s="120">
        <f t="shared" si="0"/>
        <v>2050</v>
      </c>
      <c r="AL3" s="120">
        <f t="shared" si="0"/>
        <v>2051</v>
      </c>
      <c r="AM3" s="120">
        <f t="shared" si="0"/>
        <v>2052</v>
      </c>
      <c r="AN3" s="120">
        <f t="shared" si="0"/>
        <v>2053</v>
      </c>
      <c r="AO3" s="120">
        <f t="shared" si="0"/>
        <v>2054</v>
      </c>
      <c r="AP3" s="120">
        <f t="shared" si="0"/>
        <v>2055</v>
      </c>
      <c r="AQ3" s="120">
        <f t="shared" si="0"/>
        <v>2056</v>
      </c>
      <c r="AR3" s="120">
        <f t="shared" si="0"/>
        <v>2057</v>
      </c>
      <c r="AS3" s="120">
        <f t="shared" si="0"/>
        <v>2058</v>
      </c>
      <c r="AT3" s="120">
        <f t="shared" si="0"/>
        <v>2059</v>
      </c>
      <c r="AU3" s="120">
        <f t="shared" si="0"/>
        <v>2060</v>
      </c>
      <c r="AV3" s="121"/>
      <c r="AW3" s="121"/>
      <c r="AX3" s="121"/>
      <c r="AY3" s="121"/>
      <c r="AZ3" s="121"/>
      <c r="BA3" s="121"/>
    </row>
    <row r="4" spans="1:53" s="122" customFormat="1" ht="6" customHeight="1" thickBot="1">
      <c r="A4" s="117"/>
      <c r="B4" s="117"/>
      <c r="C4" s="117"/>
      <c r="D4" s="117"/>
      <c r="E4" s="117"/>
      <c r="F4" s="117"/>
      <c r="G4" s="117"/>
      <c r="H4" s="117"/>
      <c r="I4" s="117"/>
      <c r="J4" s="117"/>
      <c r="K4" s="117"/>
      <c r="L4" s="117"/>
      <c r="M4" s="117"/>
      <c r="N4" s="117"/>
      <c r="O4" s="117"/>
      <c r="P4" s="117"/>
      <c r="Q4" s="117"/>
      <c r="R4" s="121"/>
      <c r="S4" s="121"/>
      <c r="T4" s="121"/>
      <c r="U4" s="121"/>
      <c r="V4" s="121"/>
      <c r="W4" s="121"/>
      <c r="X4" s="121"/>
      <c r="Y4" s="121"/>
      <c r="Z4" s="121"/>
      <c r="AA4" s="121"/>
      <c r="AB4" s="121"/>
      <c r="AC4" s="121"/>
      <c r="AD4" s="121"/>
      <c r="AE4" s="121"/>
      <c r="AF4" s="121"/>
      <c r="AG4" s="121"/>
      <c r="AH4" s="121"/>
      <c r="AI4" s="121"/>
      <c r="AJ4" s="121"/>
      <c r="AK4" s="121"/>
      <c r="AL4" s="121"/>
      <c r="AM4" s="121"/>
      <c r="AN4" s="121"/>
      <c r="AO4" s="121"/>
      <c r="AP4" s="121"/>
      <c r="AQ4" s="121"/>
      <c r="AR4" s="121"/>
      <c r="AS4" s="121"/>
      <c r="AT4" s="121"/>
      <c r="AU4" s="121"/>
      <c r="AV4" s="121"/>
      <c r="AW4" s="121"/>
      <c r="AX4" s="121"/>
      <c r="AY4" s="121"/>
      <c r="AZ4" s="121"/>
      <c r="BA4" s="121"/>
    </row>
    <row r="5" spans="1:53">
      <c r="A5" s="123"/>
      <c r="B5" s="124" t="s">
        <v>282</v>
      </c>
      <c r="C5" s="125" t="s">
        <v>283</v>
      </c>
      <c r="D5" s="126">
        <v>45677</v>
      </c>
      <c r="E5" s="126">
        <v>57480</v>
      </c>
      <c r="F5" s="126">
        <v>85034</v>
      </c>
      <c r="G5" s="126">
        <v>79519.289999999994</v>
      </c>
      <c r="H5" s="126">
        <v>82708</v>
      </c>
      <c r="I5" s="126">
        <v>99391.76</v>
      </c>
      <c r="J5" s="126">
        <v>94877.74</v>
      </c>
      <c r="K5" s="126">
        <v>99309</v>
      </c>
      <c r="L5" s="126">
        <v>100547</v>
      </c>
      <c r="M5" s="126"/>
      <c r="N5" s="126"/>
      <c r="O5" s="126"/>
      <c r="P5" s="126"/>
      <c r="Q5" s="126"/>
      <c r="R5" s="126"/>
      <c r="S5" s="126"/>
      <c r="T5" s="126"/>
      <c r="U5" s="126"/>
      <c r="V5" s="126"/>
      <c r="W5" s="126"/>
      <c r="X5" s="126"/>
      <c r="Y5" s="126"/>
      <c r="Z5" s="126"/>
      <c r="AA5" s="126"/>
      <c r="AB5" s="126"/>
      <c r="AC5" s="126"/>
      <c r="AD5" s="126"/>
      <c r="AE5" s="126"/>
      <c r="AF5" s="126"/>
      <c r="AG5" s="126"/>
      <c r="AH5" s="126"/>
      <c r="AI5" s="126"/>
      <c r="AJ5" s="126"/>
      <c r="AK5" s="126"/>
      <c r="AL5" s="126"/>
      <c r="AM5" s="126"/>
      <c r="AN5" s="126"/>
      <c r="AO5" s="126"/>
      <c r="AP5" s="126"/>
      <c r="AQ5" s="126"/>
      <c r="AR5" s="126"/>
      <c r="AS5" s="126"/>
      <c r="AT5" s="126"/>
      <c r="AU5" s="127"/>
    </row>
    <row r="6" spans="1:53">
      <c r="A6" s="123"/>
      <c r="B6" s="128" t="s">
        <v>284</v>
      </c>
      <c r="C6" s="129" t="s">
        <v>285</v>
      </c>
      <c r="D6" s="130"/>
      <c r="E6" s="130"/>
      <c r="F6" s="130"/>
      <c r="G6" s="130"/>
      <c r="H6" s="130"/>
      <c r="I6" s="130"/>
      <c r="J6" s="130"/>
      <c r="K6" s="130"/>
      <c r="L6" s="130"/>
      <c r="M6" s="130"/>
      <c r="N6" s="130"/>
      <c r="O6" s="130"/>
      <c r="P6" s="130"/>
      <c r="Q6" s="130"/>
      <c r="R6" s="130"/>
      <c r="S6" s="130"/>
      <c r="T6" s="130"/>
      <c r="U6" s="130"/>
      <c r="V6" s="130"/>
      <c r="W6" s="130"/>
      <c r="X6" s="130"/>
      <c r="Y6" s="130"/>
      <c r="Z6" s="130"/>
      <c r="AA6" s="130"/>
      <c r="AB6" s="130"/>
      <c r="AC6" s="130"/>
      <c r="AD6" s="130"/>
      <c r="AE6" s="130"/>
      <c r="AF6" s="130"/>
      <c r="AG6" s="130"/>
      <c r="AH6" s="130"/>
      <c r="AI6" s="130"/>
      <c r="AJ6" s="130"/>
      <c r="AK6" s="130"/>
      <c r="AL6" s="130"/>
      <c r="AM6" s="130"/>
      <c r="AN6" s="130"/>
      <c r="AO6" s="130"/>
      <c r="AP6" s="130"/>
      <c r="AQ6" s="130"/>
      <c r="AR6" s="130"/>
      <c r="AS6" s="130"/>
      <c r="AT6" s="130"/>
      <c r="AU6" s="131"/>
    </row>
    <row r="7" spans="1:53">
      <c r="A7" s="123"/>
      <c r="B7" s="128" t="s">
        <v>286</v>
      </c>
      <c r="C7" s="129" t="s">
        <v>287</v>
      </c>
      <c r="D7" s="130"/>
      <c r="E7" s="130"/>
      <c r="F7" s="130"/>
      <c r="G7" s="130"/>
      <c r="H7" s="130"/>
      <c r="I7" s="130"/>
      <c r="J7" s="130"/>
      <c r="K7" s="130"/>
      <c r="L7" s="130"/>
      <c r="M7" s="130"/>
      <c r="N7" s="130"/>
      <c r="O7" s="130"/>
      <c r="P7" s="130"/>
      <c r="Q7" s="130"/>
      <c r="R7" s="130"/>
      <c r="S7" s="130"/>
      <c r="T7" s="130"/>
      <c r="U7" s="130"/>
      <c r="V7" s="130"/>
      <c r="W7" s="130"/>
      <c r="X7" s="130"/>
      <c r="Y7" s="130"/>
      <c r="Z7" s="130"/>
      <c r="AA7" s="130"/>
      <c r="AB7" s="130"/>
      <c r="AC7" s="130"/>
      <c r="AD7" s="130"/>
      <c r="AE7" s="130"/>
      <c r="AF7" s="130"/>
      <c r="AG7" s="130"/>
      <c r="AH7" s="130"/>
      <c r="AI7" s="130"/>
      <c r="AJ7" s="130"/>
      <c r="AK7" s="130"/>
      <c r="AL7" s="130"/>
      <c r="AM7" s="130"/>
      <c r="AN7" s="130"/>
      <c r="AO7" s="130"/>
      <c r="AP7" s="130"/>
      <c r="AQ7" s="130"/>
      <c r="AR7" s="130"/>
      <c r="AS7" s="130"/>
      <c r="AT7" s="130"/>
      <c r="AU7" s="131"/>
    </row>
    <row r="8" spans="1:53" s="122" customFormat="1" ht="18" customHeight="1" thickBot="1">
      <c r="A8" s="117"/>
      <c r="B8" s="132"/>
      <c r="C8" s="133" t="s">
        <v>288</v>
      </c>
      <c r="D8" s="134">
        <f t="shared" ref="D8:AU8" si="1">SUM(D5:D7)</f>
        <v>45677</v>
      </c>
      <c r="E8" s="134">
        <f t="shared" si="1"/>
        <v>57480</v>
      </c>
      <c r="F8" s="134">
        <f t="shared" si="1"/>
        <v>85034</v>
      </c>
      <c r="G8" s="134">
        <f t="shared" si="1"/>
        <v>79519.289999999994</v>
      </c>
      <c r="H8" s="134">
        <f t="shared" si="1"/>
        <v>82708</v>
      </c>
      <c r="I8" s="134">
        <f t="shared" si="1"/>
        <v>99391.76</v>
      </c>
      <c r="J8" s="134">
        <f t="shared" si="1"/>
        <v>94877.74</v>
      </c>
      <c r="K8" s="134">
        <f t="shared" si="1"/>
        <v>99309</v>
      </c>
      <c r="L8" s="134">
        <f t="shared" si="1"/>
        <v>100547</v>
      </c>
      <c r="M8" s="134">
        <f t="shared" si="1"/>
        <v>0</v>
      </c>
      <c r="N8" s="134">
        <f t="shared" si="1"/>
        <v>0</v>
      </c>
      <c r="O8" s="134">
        <f t="shared" si="1"/>
        <v>0</v>
      </c>
      <c r="P8" s="134">
        <f t="shared" si="1"/>
        <v>0</v>
      </c>
      <c r="Q8" s="134">
        <f t="shared" si="1"/>
        <v>0</v>
      </c>
      <c r="R8" s="134">
        <f t="shared" si="1"/>
        <v>0</v>
      </c>
      <c r="S8" s="134">
        <f t="shared" si="1"/>
        <v>0</v>
      </c>
      <c r="T8" s="134">
        <f t="shared" si="1"/>
        <v>0</v>
      </c>
      <c r="U8" s="134">
        <f t="shared" si="1"/>
        <v>0</v>
      </c>
      <c r="V8" s="134">
        <f t="shared" si="1"/>
        <v>0</v>
      </c>
      <c r="W8" s="134">
        <f t="shared" si="1"/>
        <v>0</v>
      </c>
      <c r="X8" s="134">
        <f t="shared" si="1"/>
        <v>0</v>
      </c>
      <c r="Y8" s="134">
        <f t="shared" si="1"/>
        <v>0</v>
      </c>
      <c r="Z8" s="134">
        <f t="shared" si="1"/>
        <v>0</v>
      </c>
      <c r="AA8" s="134">
        <f t="shared" si="1"/>
        <v>0</v>
      </c>
      <c r="AB8" s="134">
        <f t="shared" si="1"/>
        <v>0</v>
      </c>
      <c r="AC8" s="134">
        <f t="shared" si="1"/>
        <v>0</v>
      </c>
      <c r="AD8" s="134">
        <f t="shared" si="1"/>
        <v>0</v>
      </c>
      <c r="AE8" s="134">
        <f t="shared" si="1"/>
        <v>0</v>
      </c>
      <c r="AF8" s="134">
        <f t="shared" si="1"/>
        <v>0</v>
      </c>
      <c r="AG8" s="134">
        <f t="shared" si="1"/>
        <v>0</v>
      </c>
      <c r="AH8" s="134">
        <f t="shared" si="1"/>
        <v>0</v>
      </c>
      <c r="AI8" s="134">
        <f t="shared" si="1"/>
        <v>0</v>
      </c>
      <c r="AJ8" s="134">
        <f t="shared" si="1"/>
        <v>0</v>
      </c>
      <c r="AK8" s="134">
        <f t="shared" si="1"/>
        <v>0</v>
      </c>
      <c r="AL8" s="134">
        <f t="shared" si="1"/>
        <v>0</v>
      </c>
      <c r="AM8" s="134">
        <f t="shared" si="1"/>
        <v>0</v>
      </c>
      <c r="AN8" s="134">
        <f t="shared" si="1"/>
        <v>0</v>
      </c>
      <c r="AO8" s="134">
        <f t="shared" si="1"/>
        <v>0</v>
      </c>
      <c r="AP8" s="134">
        <f t="shared" si="1"/>
        <v>0</v>
      </c>
      <c r="AQ8" s="134">
        <f t="shared" si="1"/>
        <v>0</v>
      </c>
      <c r="AR8" s="134">
        <f t="shared" si="1"/>
        <v>0</v>
      </c>
      <c r="AS8" s="134">
        <f t="shared" si="1"/>
        <v>0</v>
      </c>
      <c r="AT8" s="134">
        <f t="shared" si="1"/>
        <v>0</v>
      </c>
      <c r="AU8" s="135">
        <f t="shared" si="1"/>
        <v>0</v>
      </c>
      <c r="AV8" s="121"/>
      <c r="AW8" s="121"/>
      <c r="AX8" s="121"/>
      <c r="AY8" s="121"/>
      <c r="AZ8" s="121"/>
      <c r="BA8" s="121"/>
    </row>
    <row r="9" spans="1:53" ht="6" customHeight="1" thickBot="1">
      <c r="A9" s="123"/>
      <c r="B9" s="113"/>
      <c r="C9" s="113"/>
      <c r="D9" s="130"/>
      <c r="E9" s="130"/>
      <c r="F9" s="130"/>
      <c r="G9" s="130"/>
      <c r="H9" s="130"/>
      <c r="I9" s="130"/>
      <c r="J9" s="130"/>
      <c r="K9" s="130"/>
      <c r="L9" s="130"/>
      <c r="M9" s="130"/>
      <c r="N9" s="130"/>
      <c r="O9" s="130"/>
      <c r="P9" s="130"/>
      <c r="Q9" s="130"/>
      <c r="R9" s="130"/>
      <c r="S9" s="130"/>
      <c r="T9" s="130"/>
      <c r="U9" s="130"/>
      <c r="V9" s="130"/>
      <c r="W9" s="130"/>
      <c r="X9" s="130"/>
      <c r="Y9" s="130"/>
      <c r="Z9" s="130"/>
      <c r="AA9" s="130"/>
      <c r="AB9" s="130"/>
      <c r="AC9" s="130"/>
      <c r="AD9" s="130"/>
      <c r="AE9" s="130"/>
      <c r="AF9" s="130"/>
      <c r="AG9" s="130"/>
      <c r="AH9" s="130"/>
      <c r="AI9" s="130"/>
      <c r="AJ9" s="130"/>
      <c r="AK9" s="130"/>
      <c r="AL9" s="130"/>
      <c r="AM9" s="130"/>
      <c r="AN9" s="130"/>
      <c r="AO9" s="130"/>
      <c r="AP9" s="130"/>
      <c r="AQ9" s="130"/>
      <c r="AR9" s="130"/>
      <c r="AS9" s="130"/>
      <c r="AT9" s="130"/>
      <c r="AU9" s="130"/>
    </row>
    <row r="10" spans="1:53">
      <c r="A10" s="123"/>
      <c r="B10" s="136" t="s">
        <v>289</v>
      </c>
      <c r="C10" s="125" t="s">
        <v>283</v>
      </c>
      <c r="D10" s="137">
        <v>75460</v>
      </c>
      <c r="E10" s="137">
        <v>66838</v>
      </c>
      <c r="F10" s="137">
        <f>879910/11</f>
        <v>79991.818181818177</v>
      </c>
      <c r="G10" s="137">
        <v>1013021</v>
      </c>
      <c r="H10" s="137"/>
      <c r="I10" s="137"/>
      <c r="J10" s="137"/>
      <c r="K10" s="137"/>
      <c r="L10" s="137"/>
      <c r="M10" s="137"/>
      <c r="N10" s="137"/>
      <c r="O10" s="137"/>
      <c r="P10" s="137"/>
      <c r="Q10" s="137"/>
      <c r="R10" s="137"/>
      <c r="S10" s="137"/>
      <c r="T10" s="137"/>
      <c r="U10" s="137"/>
      <c r="V10" s="137"/>
      <c r="W10" s="137"/>
      <c r="X10" s="137"/>
      <c r="Y10" s="137"/>
      <c r="Z10" s="137"/>
      <c r="AA10" s="137"/>
      <c r="AB10" s="137"/>
      <c r="AC10" s="137"/>
      <c r="AD10" s="137"/>
      <c r="AE10" s="137"/>
      <c r="AF10" s="137"/>
      <c r="AG10" s="137"/>
      <c r="AH10" s="137"/>
      <c r="AI10" s="137"/>
      <c r="AJ10" s="137"/>
      <c r="AK10" s="137"/>
      <c r="AL10" s="137"/>
      <c r="AM10" s="137"/>
      <c r="AN10" s="137"/>
      <c r="AO10" s="137"/>
      <c r="AP10" s="137"/>
      <c r="AQ10" s="137"/>
      <c r="AR10" s="137"/>
      <c r="AS10" s="137"/>
      <c r="AT10" s="137"/>
      <c r="AU10" s="138"/>
    </row>
    <row r="11" spans="1:53">
      <c r="A11" s="123"/>
      <c r="B11" s="139" t="s">
        <v>290</v>
      </c>
      <c r="C11" s="129" t="s">
        <v>285</v>
      </c>
      <c r="D11" s="140"/>
      <c r="E11" s="140"/>
      <c r="F11" s="140"/>
      <c r="G11" s="140"/>
      <c r="H11" s="140"/>
      <c r="I11" s="140"/>
      <c r="J11" s="140"/>
      <c r="K11" s="140"/>
      <c r="L11" s="140"/>
      <c r="M11" s="140"/>
      <c r="N11" s="140"/>
      <c r="O11" s="140"/>
      <c r="P11" s="140"/>
      <c r="Q11" s="140"/>
      <c r="R11" s="140"/>
      <c r="S11" s="140"/>
      <c r="T11" s="140"/>
      <c r="U11" s="140"/>
      <c r="V11" s="140"/>
      <c r="W11" s="140"/>
      <c r="X11" s="140"/>
      <c r="Y11" s="140"/>
      <c r="Z11" s="140"/>
      <c r="AA11" s="140"/>
      <c r="AB11" s="140"/>
      <c r="AC11" s="140"/>
      <c r="AD11" s="140"/>
      <c r="AE11" s="140"/>
      <c r="AF11" s="140"/>
      <c r="AG11" s="140"/>
      <c r="AH11" s="140"/>
      <c r="AI11" s="140"/>
      <c r="AJ11" s="140"/>
      <c r="AK11" s="140"/>
      <c r="AL11" s="140"/>
      <c r="AM11" s="140"/>
      <c r="AN11" s="140"/>
      <c r="AO11" s="140"/>
      <c r="AP11" s="140"/>
      <c r="AQ11" s="140"/>
      <c r="AR11" s="140"/>
      <c r="AS11" s="140"/>
      <c r="AT11" s="140"/>
      <c r="AU11" s="141"/>
    </row>
    <row r="12" spans="1:53">
      <c r="A12" s="123"/>
      <c r="B12" s="139" t="s">
        <v>291</v>
      </c>
      <c r="C12" s="129" t="s">
        <v>292</v>
      </c>
      <c r="D12" s="140">
        <v>11357</v>
      </c>
      <c r="E12" s="140">
        <v>8491</v>
      </c>
      <c r="F12" s="140"/>
      <c r="G12" s="140"/>
      <c r="H12" s="140"/>
      <c r="I12" s="140"/>
      <c r="J12" s="140"/>
      <c r="K12" s="140"/>
      <c r="L12" s="140"/>
      <c r="M12" s="140"/>
      <c r="N12" s="140"/>
      <c r="O12" s="140"/>
      <c r="P12" s="140"/>
      <c r="Q12" s="140"/>
      <c r="R12" s="140"/>
      <c r="S12" s="140"/>
      <c r="T12" s="140"/>
      <c r="U12" s="140"/>
      <c r="V12" s="140"/>
      <c r="W12" s="140"/>
      <c r="X12" s="140"/>
      <c r="Y12" s="140"/>
      <c r="Z12" s="140"/>
      <c r="AA12" s="140"/>
      <c r="AB12" s="140"/>
      <c r="AC12" s="140"/>
      <c r="AD12" s="140"/>
      <c r="AE12" s="140"/>
      <c r="AF12" s="140"/>
      <c r="AG12" s="140"/>
      <c r="AH12" s="140"/>
      <c r="AI12" s="140"/>
      <c r="AJ12" s="140"/>
      <c r="AK12" s="140"/>
      <c r="AL12" s="140"/>
      <c r="AM12" s="140"/>
      <c r="AN12" s="140"/>
      <c r="AO12" s="140"/>
      <c r="AP12" s="140"/>
      <c r="AQ12" s="140"/>
      <c r="AR12" s="140"/>
      <c r="AS12" s="140"/>
      <c r="AT12" s="140"/>
      <c r="AU12" s="141"/>
    </row>
    <row r="13" spans="1:53" ht="9.75" customHeight="1">
      <c r="A13" s="123"/>
      <c r="B13" s="139"/>
      <c r="C13" s="142"/>
      <c r="D13" s="143"/>
      <c r="E13" s="143"/>
      <c r="F13" s="143"/>
      <c r="G13" s="143"/>
      <c r="H13" s="143"/>
      <c r="I13" s="143"/>
      <c r="J13" s="143"/>
      <c r="K13" s="143"/>
      <c r="L13" s="143"/>
      <c r="M13" s="143"/>
      <c r="N13" s="143"/>
      <c r="O13" s="143"/>
      <c r="P13" s="143"/>
      <c r="Q13" s="143"/>
      <c r="R13" s="143"/>
      <c r="S13" s="143"/>
      <c r="T13" s="143"/>
      <c r="U13" s="143"/>
      <c r="V13" s="143"/>
      <c r="W13" s="143"/>
      <c r="X13" s="143"/>
      <c r="Y13" s="143"/>
      <c r="Z13" s="143"/>
      <c r="AA13" s="143"/>
      <c r="AB13" s="143"/>
      <c r="AC13" s="143"/>
      <c r="AD13" s="143"/>
      <c r="AE13" s="143"/>
      <c r="AF13" s="143"/>
      <c r="AG13" s="143"/>
      <c r="AH13" s="143"/>
      <c r="AI13" s="143"/>
      <c r="AJ13" s="143"/>
      <c r="AK13" s="143"/>
      <c r="AL13" s="143"/>
      <c r="AM13" s="143"/>
      <c r="AN13" s="143"/>
      <c r="AO13" s="143"/>
      <c r="AP13" s="143"/>
      <c r="AQ13" s="143"/>
      <c r="AR13" s="143"/>
      <c r="AS13" s="143"/>
      <c r="AT13" s="143"/>
      <c r="AU13" s="144"/>
    </row>
    <row r="14" spans="1:53">
      <c r="A14" s="123"/>
      <c r="B14" s="139" t="s">
        <v>293</v>
      </c>
      <c r="C14" s="129" t="s">
        <v>283</v>
      </c>
      <c r="D14" s="145"/>
      <c r="E14" s="145"/>
      <c r="F14" s="145"/>
      <c r="G14" s="145"/>
      <c r="H14" s="145"/>
      <c r="I14" s="145"/>
      <c r="J14" s="145"/>
      <c r="K14" s="145"/>
      <c r="L14" s="145"/>
      <c r="M14" s="145"/>
      <c r="N14" s="145"/>
      <c r="O14" s="145"/>
      <c r="P14" s="145"/>
      <c r="Q14" s="145"/>
      <c r="R14" s="145"/>
      <c r="S14" s="145"/>
      <c r="T14" s="145"/>
      <c r="U14" s="145"/>
      <c r="V14" s="145"/>
      <c r="W14" s="145"/>
      <c r="X14" s="145"/>
      <c r="Y14" s="145"/>
      <c r="Z14" s="145"/>
      <c r="AA14" s="145"/>
      <c r="AB14" s="145"/>
      <c r="AC14" s="145"/>
      <c r="AD14" s="145"/>
      <c r="AE14" s="145"/>
      <c r="AF14" s="145"/>
      <c r="AG14" s="145"/>
      <c r="AH14" s="145"/>
      <c r="AI14" s="145"/>
      <c r="AJ14" s="145"/>
      <c r="AK14" s="145"/>
      <c r="AL14" s="145"/>
      <c r="AM14" s="145"/>
      <c r="AN14" s="145"/>
      <c r="AO14" s="145"/>
      <c r="AP14" s="145"/>
      <c r="AQ14" s="145"/>
      <c r="AR14" s="145"/>
      <c r="AS14" s="145"/>
      <c r="AT14" s="145"/>
      <c r="AU14" s="146"/>
    </row>
    <row r="15" spans="1:53">
      <c r="A15" s="113"/>
      <c r="B15" s="139" t="s">
        <v>294</v>
      </c>
      <c r="C15" s="129" t="s">
        <v>285</v>
      </c>
      <c r="D15" s="145"/>
      <c r="E15" s="145"/>
      <c r="F15" s="145"/>
      <c r="G15" s="145"/>
      <c r="H15" s="145"/>
      <c r="I15" s="145"/>
      <c r="J15" s="145"/>
      <c r="K15" s="145"/>
      <c r="L15" s="145"/>
      <c r="M15" s="145"/>
      <c r="N15" s="145"/>
      <c r="O15" s="145"/>
      <c r="P15" s="145"/>
      <c r="Q15" s="145"/>
      <c r="R15" s="145"/>
      <c r="S15" s="145"/>
      <c r="T15" s="145"/>
      <c r="U15" s="145"/>
      <c r="V15" s="145"/>
      <c r="W15" s="145"/>
      <c r="X15" s="145"/>
      <c r="Y15" s="145"/>
      <c r="Z15" s="145"/>
      <c r="AA15" s="145"/>
      <c r="AB15" s="145"/>
      <c r="AC15" s="145"/>
      <c r="AD15" s="145"/>
      <c r="AE15" s="145"/>
      <c r="AF15" s="145"/>
      <c r="AG15" s="145"/>
      <c r="AH15" s="145"/>
      <c r="AI15" s="145"/>
      <c r="AJ15" s="145"/>
      <c r="AK15" s="145"/>
      <c r="AL15" s="145"/>
      <c r="AM15" s="145"/>
      <c r="AN15" s="145"/>
      <c r="AO15" s="145"/>
      <c r="AP15" s="145"/>
      <c r="AQ15" s="145"/>
      <c r="AR15" s="145"/>
      <c r="AS15" s="145"/>
      <c r="AT15" s="145"/>
      <c r="AU15" s="146"/>
    </row>
    <row r="16" spans="1:53">
      <c r="A16" s="123"/>
      <c r="B16" s="139" t="s">
        <v>295</v>
      </c>
      <c r="C16" s="129" t="s">
        <v>287</v>
      </c>
      <c r="D16" s="145"/>
      <c r="E16" s="145"/>
      <c r="F16" s="145"/>
      <c r="G16" s="145"/>
      <c r="H16" s="145"/>
      <c r="I16" s="145"/>
      <c r="J16" s="145"/>
      <c r="K16" s="145"/>
      <c r="L16" s="145"/>
      <c r="M16" s="145"/>
      <c r="N16" s="145"/>
      <c r="O16" s="145"/>
      <c r="P16" s="145"/>
      <c r="Q16" s="145"/>
      <c r="R16" s="145"/>
      <c r="S16" s="145"/>
      <c r="T16" s="145"/>
      <c r="U16" s="145"/>
      <c r="V16" s="145"/>
      <c r="W16" s="145"/>
      <c r="X16" s="145"/>
      <c r="Y16" s="145"/>
      <c r="Z16" s="145"/>
      <c r="AA16" s="145"/>
      <c r="AB16" s="145"/>
      <c r="AC16" s="145"/>
      <c r="AD16" s="145"/>
      <c r="AE16" s="145"/>
      <c r="AF16" s="145"/>
      <c r="AG16" s="145"/>
      <c r="AH16" s="145"/>
      <c r="AI16" s="145"/>
      <c r="AJ16" s="145"/>
      <c r="AK16" s="145"/>
      <c r="AL16" s="145"/>
      <c r="AM16" s="145"/>
      <c r="AN16" s="145"/>
      <c r="AO16" s="145"/>
      <c r="AP16" s="145"/>
      <c r="AQ16" s="145"/>
      <c r="AR16" s="145"/>
      <c r="AS16" s="145"/>
      <c r="AT16" s="145"/>
      <c r="AU16" s="146"/>
    </row>
    <row r="17" spans="1:53" s="122" customFormat="1" ht="18.75" customHeight="1">
      <c r="A17" s="117"/>
      <c r="B17" s="147"/>
      <c r="C17" s="148" t="s">
        <v>296</v>
      </c>
      <c r="D17" s="149">
        <f t="shared" ref="D17:AU17" si="2">(D10+D11+D12)*11+(D14+D15+D16)*1000</f>
        <v>954987</v>
      </c>
      <c r="E17" s="149">
        <f t="shared" si="2"/>
        <v>828619</v>
      </c>
      <c r="F17" s="149">
        <f t="shared" si="2"/>
        <v>879910</v>
      </c>
      <c r="G17" s="149">
        <v>1013021</v>
      </c>
      <c r="H17" s="149">
        <v>1034086</v>
      </c>
      <c r="I17" s="149">
        <v>857382</v>
      </c>
      <c r="J17" s="149">
        <v>813156</v>
      </c>
      <c r="K17" s="149">
        <v>792732</v>
      </c>
      <c r="L17" s="149">
        <v>781443</v>
      </c>
      <c r="M17" s="149">
        <f t="shared" si="2"/>
        <v>0</v>
      </c>
      <c r="N17" s="149">
        <f t="shared" si="2"/>
        <v>0</v>
      </c>
      <c r="O17" s="149">
        <f t="shared" si="2"/>
        <v>0</v>
      </c>
      <c r="P17" s="149">
        <f t="shared" si="2"/>
        <v>0</v>
      </c>
      <c r="Q17" s="149">
        <f t="shared" si="2"/>
        <v>0</v>
      </c>
      <c r="R17" s="149">
        <f t="shared" si="2"/>
        <v>0</v>
      </c>
      <c r="S17" s="149">
        <f t="shared" si="2"/>
        <v>0</v>
      </c>
      <c r="T17" s="149">
        <f t="shared" si="2"/>
        <v>0</v>
      </c>
      <c r="U17" s="149">
        <f t="shared" si="2"/>
        <v>0</v>
      </c>
      <c r="V17" s="149">
        <f t="shared" si="2"/>
        <v>0</v>
      </c>
      <c r="W17" s="149">
        <f t="shared" si="2"/>
        <v>0</v>
      </c>
      <c r="X17" s="149">
        <f t="shared" si="2"/>
        <v>0</v>
      </c>
      <c r="Y17" s="149">
        <f t="shared" si="2"/>
        <v>0</v>
      </c>
      <c r="Z17" s="149">
        <f t="shared" si="2"/>
        <v>0</v>
      </c>
      <c r="AA17" s="149">
        <f t="shared" si="2"/>
        <v>0</v>
      </c>
      <c r="AB17" s="149">
        <f t="shared" si="2"/>
        <v>0</v>
      </c>
      <c r="AC17" s="149">
        <f t="shared" si="2"/>
        <v>0</v>
      </c>
      <c r="AD17" s="149">
        <f t="shared" si="2"/>
        <v>0</v>
      </c>
      <c r="AE17" s="149">
        <f t="shared" si="2"/>
        <v>0</v>
      </c>
      <c r="AF17" s="149">
        <f t="shared" si="2"/>
        <v>0</v>
      </c>
      <c r="AG17" s="149">
        <f t="shared" si="2"/>
        <v>0</v>
      </c>
      <c r="AH17" s="149">
        <f t="shared" si="2"/>
        <v>0</v>
      </c>
      <c r="AI17" s="149">
        <f t="shared" si="2"/>
        <v>0</v>
      </c>
      <c r="AJ17" s="149">
        <f t="shared" si="2"/>
        <v>0</v>
      </c>
      <c r="AK17" s="149">
        <f t="shared" si="2"/>
        <v>0</v>
      </c>
      <c r="AL17" s="149">
        <f t="shared" si="2"/>
        <v>0</v>
      </c>
      <c r="AM17" s="149">
        <f t="shared" si="2"/>
        <v>0</v>
      </c>
      <c r="AN17" s="149">
        <f t="shared" si="2"/>
        <v>0</v>
      </c>
      <c r="AO17" s="149">
        <f t="shared" si="2"/>
        <v>0</v>
      </c>
      <c r="AP17" s="149">
        <f t="shared" si="2"/>
        <v>0</v>
      </c>
      <c r="AQ17" s="149">
        <f t="shared" si="2"/>
        <v>0</v>
      </c>
      <c r="AR17" s="149">
        <f t="shared" si="2"/>
        <v>0</v>
      </c>
      <c r="AS17" s="149">
        <f t="shared" si="2"/>
        <v>0</v>
      </c>
      <c r="AT17" s="149">
        <f t="shared" si="2"/>
        <v>0</v>
      </c>
      <c r="AU17" s="150">
        <f t="shared" si="2"/>
        <v>0</v>
      </c>
      <c r="AV17" s="121"/>
      <c r="AW17" s="121"/>
      <c r="AX17" s="121"/>
      <c r="AY17" s="121"/>
      <c r="AZ17" s="121"/>
      <c r="BA17" s="121"/>
    </row>
    <row r="18" spans="1:53" ht="7.5" customHeight="1">
      <c r="A18" s="113"/>
      <c r="B18" s="113"/>
      <c r="C18" s="113"/>
      <c r="D18" s="123"/>
      <c r="E18" s="123"/>
      <c r="F18" s="123"/>
      <c r="G18" s="123"/>
      <c r="H18" s="123"/>
      <c r="I18" s="123"/>
      <c r="J18" s="123"/>
      <c r="K18" s="123"/>
      <c r="L18" s="113"/>
      <c r="M18" s="113"/>
      <c r="N18" s="113"/>
      <c r="O18" s="113"/>
      <c r="P18" s="113"/>
      <c r="Q18" s="113"/>
    </row>
    <row r="19" spans="1:53" s="154" customFormat="1">
      <c r="A19" s="151"/>
      <c r="B19" s="152" t="s">
        <v>297</v>
      </c>
      <c r="C19" s="153" t="s">
        <v>298</v>
      </c>
      <c r="D19" s="126"/>
      <c r="E19" s="126"/>
      <c r="F19" s="126"/>
      <c r="G19" s="126"/>
      <c r="H19" s="126"/>
      <c r="I19" s="126"/>
      <c r="J19" s="126"/>
      <c r="K19" s="126"/>
      <c r="L19" s="126"/>
      <c r="M19" s="126"/>
      <c r="N19" s="126"/>
      <c r="O19" s="126"/>
      <c r="P19" s="126"/>
      <c r="Q19" s="126"/>
      <c r="R19" s="126"/>
      <c r="S19" s="126"/>
      <c r="T19" s="126"/>
      <c r="U19" s="126"/>
      <c r="V19" s="126"/>
      <c r="W19" s="126"/>
      <c r="X19" s="126"/>
      <c r="Y19" s="126"/>
      <c r="Z19" s="126"/>
      <c r="AA19" s="126"/>
      <c r="AB19" s="126"/>
      <c r="AC19" s="126"/>
      <c r="AD19" s="126"/>
      <c r="AE19" s="126"/>
      <c r="AF19" s="126"/>
      <c r="AG19" s="126"/>
      <c r="AH19" s="126"/>
      <c r="AI19" s="126"/>
      <c r="AJ19" s="126"/>
      <c r="AK19" s="126"/>
      <c r="AL19" s="126"/>
      <c r="AM19" s="126"/>
      <c r="AN19" s="126"/>
      <c r="AO19" s="126"/>
      <c r="AP19" s="126"/>
      <c r="AQ19" s="126"/>
      <c r="AR19" s="126"/>
      <c r="AS19" s="126"/>
      <c r="AT19" s="126"/>
      <c r="AU19" s="127"/>
      <c r="AV19" s="151"/>
      <c r="AW19" s="151"/>
      <c r="AX19" s="151"/>
      <c r="AY19" s="151"/>
      <c r="AZ19" s="151"/>
      <c r="BA19" s="151"/>
    </row>
    <row r="20" spans="1:53" s="154" customFormat="1" ht="16.5">
      <c r="A20" s="155"/>
      <c r="B20" s="156" t="s">
        <v>299</v>
      </c>
      <c r="C20" s="151" t="s">
        <v>300</v>
      </c>
      <c r="D20" s="130"/>
      <c r="E20" s="130"/>
      <c r="F20" s="130"/>
      <c r="G20" s="130"/>
      <c r="H20" s="130"/>
      <c r="I20" s="130"/>
      <c r="J20" s="130"/>
      <c r="K20" s="130"/>
      <c r="L20" s="130"/>
      <c r="M20" s="130"/>
      <c r="N20" s="130"/>
      <c r="O20" s="130"/>
      <c r="P20" s="130"/>
      <c r="Q20" s="130"/>
      <c r="R20" s="130"/>
      <c r="S20" s="130"/>
      <c r="T20" s="130"/>
      <c r="U20" s="130"/>
      <c r="V20" s="130"/>
      <c r="W20" s="130"/>
      <c r="X20" s="130"/>
      <c r="Y20" s="130"/>
      <c r="Z20" s="130"/>
      <c r="AA20" s="130"/>
      <c r="AB20" s="130"/>
      <c r="AC20" s="130"/>
      <c r="AD20" s="130"/>
      <c r="AE20" s="130"/>
      <c r="AF20" s="130"/>
      <c r="AG20" s="130"/>
      <c r="AH20" s="130"/>
      <c r="AI20" s="130"/>
      <c r="AJ20" s="130"/>
      <c r="AK20" s="130"/>
      <c r="AL20" s="130"/>
      <c r="AM20" s="130"/>
      <c r="AN20" s="130"/>
      <c r="AO20" s="130"/>
      <c r="AP20" s="130"/>
      <c r="AQ20" s="130"/>
      <c r="AR20" s="130"/>
      <c r="AS20" s="130"/>
      <c r="AT20" s="130"/>
      <c r="AU20" s="131"/>
      <c r="AV20" s="151"/>
      <c r="AW20" s="151"/>
      <c r="AX20" s="151"/>
      <c r="AY20" s="151"/>
      <c r="AZ20" s="151"/>
      <c r="BA20" s="151"/>
    </row>
    <row r="21" spans="1:53" s="154" customFormat="1">
      <c r="A21" s="151"/>
      <c r="B21" s="156" t="s">
        <v>301</v>
      </c>
      <c r="C21" s="151"/>
      <c r="D21" s="130"/>
      <c r="E21" s="130"/>
      <c r="F21" s="130"/>
      <c r="G21" s="130"/>
      <c r="H21" s="130"/>
      <c r="I21" s="130"/>
      <c r="J21" s="130"/>
      <c r="K21" s="130"/>
      <c r="L21" s="130"/>
      <c r="M21" s="130"/>
      <c r="N21" s="130"/>
      <c r="O21" s="130"/>
      <c r="P21" s="130"/>
      <c r="Q21" s="130"/>
      <c r="R21" s="130"/>
      <c r="S21" s="130"/>
      <c r="T21" s="130"/>
      <c r="U21" s="130"/>
      <c r="V21" s="130"/>
      <c r="W21" s="130"/>
      <c r="X21" s="130"/>
      <c r="Y21" s="130"/>
      <c r="Z21" s="130"/>
      <c r="AA21" s="130"/>
      <c r="AB21" s="130"/>
      <c r="AC21" s="130"/>
      <c r="AD21" s="130"/>
      <c r="AE21" s="130"/>
      <c r="AF21" s="130"/>
      <c r="AG21" s="130"/>
      <c r="AH21" s="130"/>
      <c r="AI21" s="130"/>
      <c r="AJ21" s="130"/>
      <c r="AK21" s="130"/>
      <c r="AL21" s="130"/>
      <c r="AM21" s="130"/>
      <c r="AN21" s="130"/>
      <c r="AO21" s="130"/>
      <c r="AP21" s="130"/>
      <c r="AQ21" s="130"/>
      <c r="AR21" s="130"/>
      <c r="AS21" s="130"/>
      <c r="AT21" s="130"/>
      <c r="AU21" s="131"/>
      <c r="AV21" s="151"/>
      <c r="AW21" s="151"/>
      <c r="AX21" s="151"/>
      <c r="AY21" s="151"/>
      <c r="AZ21" s="151"/>
      <c r="BA21" s="151"/>
    </row>
    <row r="22" spans="1:53" s="122" customFormat="1" ht="18.75" customHeight="1">
      <c r="A22" s="117"/>
      <c r="B22" s="157"/>
      <c r="C22" s="158" t="s">
        <v>302</v>
      </c>
      <c r="D22" s="159">
        <f t="shared" ref="D22:AU22" si="3">SUM(D19:D21)</f>
        <v>0</v>
      </c>
      <c r="E22" s="159">
        <f t="shared" si="3"/>
        <v>0</v>
      </c>
      <c r="F22" s="159">
        <f t="shared" si="3"/>
        <v>0</v>
      </c>
      <c r="G22" s="159">
        <f t="shared" si="3"/>
        <v>0</v>
      </c>
      <c r="H22" s="159">
        <f t="shared" si="3"/>
        <v>0</v>
      </c>
      <c r="I22" s="159">
        <f t="shared" si="3"/>
        <v>0</v>
      </c>
      <c r="J22" s="159">
        <f t="shared" si="3"/>
        <v>0</v>
      </c>
      <c r="K22" s="159">
        <f t="shared" si="3"/>
        <v>0</v>
      </c>
      <c r="L22" s="159">
        <f t="shared" si="3"/>
        <v>0</v>
      </c>
      <c r="M22" s="159">
        <f t="shared" si="3"/>
        <v>0</v>
      </c>
      <c r="N22" s="159">
        <f t="shared" si="3"/>
        <v>0</v>
      </c>
      <c r="O22" s="159">
        <f t="shared" si="3"/>
        <v>0</v>
      </c>
      <c r="P22" s="159">
        <f t="shared" si="3"/>
        <v>0</v>
      </c>
      <c r="Q22" s="159">
        <f t="shared" si="3"/>
        <v>0</v>
      </c>
      <c r="R22" s="159">
        <f t="shared" si="3"/>
        <v>0</v>
      </c>
      <c r="S22" s="159">
        <f t="shared" si="3"/>
        <v>0</v>
      </c>
      <c r="T22" s="159">
        <f t="shared" si="3"/>
        <v>0</v>
      </c>
      <c r="U22" s="159">
        <f t="shared" si="3"/>
        <v>0</v>
      </c>
      <c r="V22" s="159">
        <f t="shared" si="3"/>
        <v>0</v>
      </c>
      <c r="W22" s="159">
        <f t="shared" si="3"/>
        <v>0</v>
      </c>
      <c r="X22" s="159">
        <f t="shared" si="3"/>
        <v>0</v>
      </c>
      <c r="Y22" s="159">
        <f t="shared" si="3"/>
        <v>0</v>
      </c>
      <c r="Z22" s="159">
        <f t="shared" si="3"/>
        <v>0</v>
      </c>
      <c r="AA22" s="159">
        <f t="shared" si="3"/>
        <v>0</v>
      </c>
      <c r="AB22" s="159">
        <f t="shared" si="3"/>
        <v>0</v>
      </c>
      <c r="AC22" s="159">
        <f t="shared" si="3"/>
        <v>0</v>
      </c>
      <c r="AD22" s="159">
        <f t="shared" si="3"/>
        <v>0</v>
      </c>
      <c r="AE22" s="159">
        <f t="shared" si="3"/>
        <v>0</v>
      </c>
      <c r="AF22" s="159">
        <f t="shared" si="3"/>
        <v>0</v>
      </c>
      <c r="AG22" s="159">
        <f t="shared" si="3"/>
        <v>0</v>
      </c>
      <c r="AH22" s="159">
        <f t="shared" si="3"/>
        <v>0</v>
      </c>
      <c r="AI22" s="159">
        <f t="shared" si="3"/>
        <v>0</v>
      </c>
      <c r="AJ22" s="159">
        <f t="shared" si="3"/>
        <v>0</v>
      </c>
      <c r="AK22" s="159">
        <f t="shared" si="3"/>
        <v>0</v>
      </c>
      <c r="AL22" s="159">
        <f t="shared" si="3"/>
        <v>0</v>
      </c>
      <c r="AM22" s="159">
        <f t="shared" si="3"/>
        <v>0</v>
      </c>
      <c r="AN22" s="159">
        <f t="shared" si="3"/>
        <v>0</v>
      </c>
      <c r="AO22" s="159">
        <f t="shared" si="3"/>
        <v>0</v>
      </c>
      <c r="AP22" s="159">
        <f t="shared" si="3"/>
        <v>0</v>
      </c>
      <c r="AQ22" s="159">
        <f t="shared" si="3"/>
        <v>0</v>
      </c>
      <c r="AR22" s="159">
        <f t="shared" si="3"/>
        <v>0</v>
      </c>
      <c r="AS22" s="159">
        <f t="shared" si="3"/>
        <v>0</v>
      </c>
      <c r="AT22" s="159">
        <f t="shared" si="3"/>
        <v>0</v>
      </c>
      <c r="AU22" s="160">
        <f t="shared" si="3"/>
        <v>0</v>
      </c>
      <c r="AV22" s="121"/>
      <c r="AW22" s="121"/>
      <c r="AX22" s="121"/>
      <c r="AY22" s="121"/>
      <c r="AZ22" s="121"/>
      <c r="BA22" s="121"/>
    </row>
    <row r="23" spans="1:53" ht="13.5" thickBot="1">
      <c r="A23" s="123"/>
      <c r="B23" s="113"/>
      <c r="C23" s="113"/>
      <c r="D23" s="123"/>
      <c r="E23" s="161"/>
      <c r="F23" s="161"/>
      <c r="G23" s="161"/>
      <c r="H23" s="123"/>
      <c r="I23" s="123"/>
      <c r="J23" s="162"/>
      <c r="K23" s="162"/>
      <c r="L23" s="113"/>
      <c r="M23" s="113"/>
      <c r="N23" s="113"/>
      <c r="O23" s="113"/>
      <c r="P23" s="113"/>
      <c r="Q23" s="113"/>
    </row>
    <row r="24" spans="1:53">
      <c r="A24" s="123"/>
      <c r="B24" s="163" t="s">
        <v>303</v>
      </c>
      <c r="C24" s="153" t="s">
        <v>283</v>
      </c>
      <c r="D24" s="137">
        <v>103</v>
      </c>
      <c r="E24" s="137">
        <v>98</v>
      </c>
      <c r="F24" s="137">
        <v>98</v>
      </c>
      <c r="G24" s="137">
        <v>105.6</v>
      </c>
      <c r="H24" s="137">
        <v>158</v>
      </c>
      <c r="I24" s="137">
        <v>158.4</v>
      </c>
      <c r="J24" s="137">
        <v>158.4</v>
      </c>
      <c r="K24" s="137">
        <v>158</v>
      </c>
      <c r="L24" s="137">
        <v>158</v>
      </c>
      <c r="M24" s="137"/>
      <c r="N24" s="137"/>
      <c r="O24" s="137"/>
      <c r="P24" s="137"/>
      <c r="Q24" s="137"/>
      <c r="R24" s="137"/>
      <c r="S24" s="137"/>
      <c r="T24" s="137"/>
      <c r="U24" s="137"/>
      <c r="V24" s="137"/>
      <c r="W24" s="137"/>
      <c r="X24" s="137"/>
      <c r="Y24" s="137"/>
      <c r="Z24" s="137"/>
      <c r="AA24" s="137"/>
      <c r="AB24" s="137"/>
      <c r="AC24" s="137"/>
      <c r="AD24" s="137"/>
      <c r="AE24" s="137"/>
      <c r="AF24" s="137"/>
      <c r="AG24" s="137"/>
      <c r="AH24" s="137"/>
      <c r="AI24" s="137"/>
      <c r="AJ24" s="137"/>
      <c r="AK24" s="137"/>
      <c r="AL24" s="137"/>
      <c r="AM24" s="137"/>
      <c r="AN24" s="137"/>
      <c r="AO24" s="137"/>
      <c r="AP24" s="137"/>
      <c r="AQ24" s="137"/>
      <c r="AR24" s="137"/>
      <c r="AS24" s="137"/>
      <c r="AT24" s="137"/>
      <c r="AU24" s="138"/>
    </row>
    <row r="25" spans="1:53">
      <c r="A25" s="123"/>
      <c r="B25" s="164" t="s">
        <v>304</v>
      </c>
      <c r="C25" s="151"/>
      <c r="D25" s="140"/>
      <c r="E25" s="140"/>
      <c r="F25" s="140"/>
      <c r="G25" s="140"/>
      <c r="H25" s="140"/>
      <c r="I25" s="140"/>
      <c r="J25" s="140"/>
      <c r="K25" s="140"/>
      <c r="L25" s="140"/>
      <c r="M25" s="140"/>
      <c r="N25" s="140"/>
      <c r="O25" s="140"/>
      <c r="P25" s="140"/>
      <c r="Q25" s="140"/>
      <c r="R25" s="140"/>
      <c r="S25" s="140"/>
      <c r="T25" s="140"/>
      <c r="U25" s="140"/>
      <c r="V25" s="140"/>
      <c r="W25" s="140"/>
      <c r="X25" s="140"/>
      <c r="Y25" s="140"/>
      <c r="Z25" s="140"/>
      <c r="AA25" s="140"/>
      <c r="AB25" s="140"/>
      <c r="AC25" s="140"/>
      <c r="AD25" s="140"/>
      <c r="AE25" s="140"/>
      <c r="AF25" s="140"/>
      <c r="AG25" s="140"/>
      <c r="AH25" s="140"/>
      <c r="AI25" s="140"/>
      <c r="AJ25" s="140"/>
      <c r="AK25" s="140"/>
      <c r="AL25" s="140"/>
      <c r="AM25" s="140"/>
      <c r="AN25" s="140"/>
      <c r="AO25" s="140"/>
      <c r="AP25" s="140"/>
      <c r="AQ25" s="140"/>
      <c r="AR25" s="140"/>
      <c r="AS25" s="140"/>
      <c r="AT25" s="140"/>
      <c r="AU25" s="141"/>
    </row>
    <row r="26" spans="1:53">
      <c r="A26" s="123"/>
      <c r="B26" s="164" t="s">
        <v>305</v>
      </c>
      <c r="C26" s="151"/>
      <c r="D26" s="140"/>
      <c r="E26" s="140"/>
      <c r="F26" s="140"/>
      <c r="G26" s="140"/>
      <c r="H26" s="140"/>
      <c r="I26" s="140"/>
      <c r="J26" s="140"/>
      <c r="K26" s="140"/>
      <c r="L26" s="140"/>
      <c r="M26" s="140"/>
      <c r="N26" s="140"/>
      <c r="O26" s="140"/>
      <c r="P26" s="140"/>
      <c r="Q26" s="140"/>
      <c r="R26" s="140"/>
      <c r="S26" s="140"/>
      <c r="T26" s="140"/>
      <c r="U26" s="140"/>
      <c r="V26" s="140"/>
      <c r="W26" s="140"/>
      <c r="X26" s="140"/>
      <c r="Y26" s="140"/>
      <c r="Z26" s="140"/>
      <c r="AA26" s="140"/>
      <c r="AB26" s="140"/>
      <c r="AC26" s="140"/>
      <c r="AD26" s="140"/>
      <c r="AE26" s="140"/>
      <c r="AF26" s="140"/>
      <c r="AG26" s="140"/>
      <c r="AH26" s="140"/>
      <c r="AI26" s="140"/>
      <c r="AJ26" s="140"/>
      <c r="AK26" s="140"/>
      <c r="AL26" s="140"/>
      <c r="AM26" s="140"/>
      <c r="AN26" s="140"/>
      <c r="AO26" s="140"/>
      <c r="AP26" s="140"/>
      <c r="AQ26" s="140"/>
      <c r="AR26" s="140"/>
      <c r="AS26" s="140"/>
      <c r="AT26" s="140"/>
      <c r="AU26" s="141"/>
    </row>
    <row r="27" spans="1:53">
      <c r="A27" s="113"/>
      <c r="B27" s="165"/>
      <c r="C27" s="166" t="s">
        <v>306</v>
      </c>
      <c r="D27" s="167">
        <f t="shared" ref="D27:AU27" si="4">SUM(D24:D26)</f>
        <v>103</v>
      </c>
      <c r="E27" s="167">
        <f t="shared" si="4"/>
        <v>98</v>
      </c>
      <c r="F27" s="167">
        <f t="shared" si="4"/>
        <v>98</v>
      </c>
      <c r="G27" s="167">
        <f t="shared" si="4"/>
        <v>105.6</v>
      </c>
      <c r="H27" s="167">
        <f t="shared" si="4"/>
        <v>158</v>
      </c>
      <c r="I27" s="167" t="s">
        <v>355</v>
      </c>
      <c r="J27" s="167" t="s">
        <v>356</v>
      </c>
      <c r="K27" s="167">
        <f t="shared" si="4"/>
        <v>158</v>
      </c>
      <c r="L27" s="167">
        <f t="shared" si="4"/>
        <v>158</v>
      </c>
      <c r="M27" s="167">
        <f t="shared" si="4"/>
        <v>0</v>
      </c>
      <c r="N27" s="167">
        <f t="shared" si="4"/>
        <v>0</v>
      </c>
      <c r="O27" s="167">
        <f t="shared" si="4"/>
        <v>0</v>
      </c>
      <c r="P27" s="167">
        <f t="shared" si="4"/>
        <v>0</v>
      </c>
      <c r="Q27" s="167">
        <f t="shared" si="4"/>
        <v>0</v>
      </c>
      <c r="R27" s="167">
        <f t="shared" si="4"/>
        <v>0</v>
      </c>
      <c r="S27" s="167">
        <f t="shared" si="4"/>
        <v>0</v>
      </c>
      <c r="T27" s="167">
        <f t="shared" si="4"/>
        <v>0</v>
      </c>
      <c r="U27" s="167">
        <f t="shared" si="4"/>
        <v>0</v>
      </c>
      <c r="V27" s="167">
        <f t="shared" si="4"/>
        <v>0</v>
      </c>
      <c r="W27" s="167">
        <f t="shared" si="4"/>
        <v>0</v>
      </c>
      <c r="X27" s="167">
        <f t="shared" si="4"/>
        <v>0</v>
      </c>
      <c r="Y27" s="167">
        <f t="shared" si="4"/>
        <v>0</v>
      </c>
      <c r="Z27" s="167">
        <f t="shared" si="4"/>
        <v>0</v>
      </c>
      <c r="AA27" s="167">
        <f t="shared" si="4"/>
        <v>0</v>
      </c>
      <c r="AB27" s="167">
        <f t="shared" si="4"/>
        <v>0</v>
      </c>
      <c r="AC27" s="167">
        <f t="shared" si="4"/>
        <v>0</v>
      </c>
      <c r="AD27" s="167">
        <f t="shared" si="4"/>
        <v>0</v>
      </c>
      <c r="AE27" s="167">
        <f t="shared" si="4"/>
        <v>0</v>
      </c>
      <c r="AF27" s="167">
        <f t="shared" si="4"/>
        <v>0</v>
      </c>
      <c r="AG27" s="167">
        <f t="shared" si="4"/>
        <v>0</v>
      </c>
      <c r="AH27" s="167">
        <f t="shared" si="4"/>
        <v>0</v>
      </c>
      <c r="AI27" s="167">
        <f t="shared" si="4"/>
        <v>0</v>
      </c>
      <c r="AJ27" s="167">
        <f t="shared" si="4"/>
        <v>0</v>
      </c>
      <c r="AK27" s="167">
        <f t="shared" si="4"/>
        <v>0</v>
      </c>
      <c r="AL27" s="167">
        <f t="shared" si="4"/>
        <v>0</v>
      </c>
      <c r="AM27" s="167">
        <f t="shared" si="4"/>
        <v>0</v>
      </c>
      <c r="AN27" s="167">
        <f t="shared" si="4"/>
        <v>0</v>
      </c>
      <c r="AO27" s="167">
        <f t="shared" si="4"/>
        <v>0</v>
      </c>
      <c r="AP27" s="167">
        <f t="shared" si="4"/>
        <v>0</v>
      </c>
      <c r="AQ27" s="167">
        <f t="shared" si="4"/>
        <v>0</v>
      </c>
      <c r="AR27" s="167">
        <f t="shared" si="4"/>
        <v>0</v>
      </c>
      <c r="AS27" s="167">
        <f t="shared" si="4"/>
        <v>0</v>
      </c>
      <c r="AT27" s="167">
        <f t="shared" si="4"/>
        <v>0</v>
      </c>
      <c r="AU27" s="168">
        <f t="shared" si="4"/>
        <v>0</v>
      </c>
    </row>
    <row r="28" spans="1:53">
      <c r="A28" s="113"/>
      <c r="B28" s="169"/>
      <c r="C28" s="169"/>
      <c r="D28" s="161"/>
      <c r="E28" s="161"/>
      <c r="F28" s="161"/>
      <c r="G28" s="161"/>
      <c r="H28" s="161"/>
      <c r="I28" s="161"/>
      <c r="J28" s="161"/>
      <c r="K28" s="161"/>
      <c r="L28" s="113"/>
      <c r="M28" s="113"/>
      <c r="N28" s="113"/>
      <c r="O28" s="113"/>
      <c r="P28" s="113"/>
      <c r="Q28" s="113"/>
    </row>
    <row r="29" spans="1:53">
      <c r="A29" s="113"/>
      <c r="B29" s="113"/>
      <c r="C29" s="113"/>
      <c r="D29" s="113"/>
      <c r="E29" s="113"/>
      <c r="F29" s="113"/>
      <c r="G29" s="113"/>
      <c r="H29" s="113"/>
      <c r="I29" s="113"/>
      <c r="J29" s="113"/>
      <c r="K29" s="113"/>
      <c r="L29" s="113"/>
      <c r="M29" s="113"/>
      <c r="N29" s="113"/>
      <c r="O29" s="113"/>
      <c r="P29" s="113"/>
      <c r="Q29" s="113"/>
    </row>
    <row r="30" spans="1:53" ht="16.5">
      <c r="A30" s="170"/>
      <c r="B30" s="113"/>
      <c r="C30" s="113"/>
      <c r="D30" s="123"/>
      <c r="E30" s="161"/>
      <c r="F30" s="161"/>
      <c r="G30" s="161"/>
      <c r="H30" s="161"/>
      <c r="I30" s="123"/>
      <c r="J30" s="123"/>
      <c r="K30" s="162"/>
      <c r="L30" s="113"/>
      <c r="M30" s="113"/>
      <c r="N30" s="113"/>
      <c r="O30" s="113"/>
      <c r="P30" s="113"/>
      <c r="Q30" s="113"/>
    </row>
    <row r="31" spans="1:53" ht="16.5">
      <c r="A31" s="170"/>
      <c r="B31" s="113"/>
      <c r="C31" s="113"/>
      <c r="D31" s="123"/>
      <c r="E31" s="113"/>
      <c r="F31" s="113"/>
      <c r="G31" s="113"/>
      <c r="H31" s="113"/>
      <c r="I31" s="113"/>
      <c r="J31" s="123"/>
      <c r="K31" s="162"/>
      <c r="L31" s="113"/>
      <c r="M31" s="113"/>
      <c r="N31" s="113"/>
      <c r="O31" s="113"/>
      <c r="P31" s="113"/>
      <c r="Q31" s="113"/>
    </row>
    <row r="32" spans="1:53" ht="16.5">
      <c r="A32" s="171"/>
      <c r="B32" s="113"/>
      <c r="C32" s="113"/>
      <c r="D32" s="123"/>
      <c r="E32" s="113"/>
      <c r="F32" s="113"/>
      <c r="G32" s="113"/>
      <c r="H32" s="113"/>
      <c r="I32" s="113"/>
      <c r="J32" s="113"/>
      <c r="K32" s="162"/>
      <c r="L32" s="113"/>
      <c r="M32" s="113"/>
      <c r="N32" s="113"/>
      <c r="O32" s="113"/>
      <c r="P32" s="113"/>
      <c r="Q32" s="113"/>
    </row>
    <row r="33" spans="1:17">
      <c r="A33" s="113"/>
      <c r="B33" s="169"/>
      <c r="C33" s="169"/>
      <c r="D33" s="161"/>
      <c r="E33" s="161"/>
      <c r="F33" s="161"/>
      <c r="G33" s="161"/>
      <c r="H33" s="161"/>
      <c r="I33" s="123"/>
      <c r="J33" s="123"/>
      <c r="K33" s="123"/>
      <c r="L33" s="113"/>
      <c r="M33" s="113"/>
      <c r="N33" s="113"/>
      <c r="O33" s="113"/>
      <c r="P33" s="113"/>
      <c r="Q33" s="113"/>
    </row>
    <row r="34" spans="1:17">
      <c r="A34" s="113"/>
      <c r="B34" s="113"/>
      <c r="C34" s="113"/>
      <c r="D34" s="113"/>
      <c r="E34" s="113"/>
      <c r="F34" s="113"/>
      <c r="G34" s="113"/>
      <c r="H34" s="113"/>
      <c r="I34" s="113"/>
      <c r="J34" s="113"/>
      <c r="K34" s="113"/>
      <c r="L34" s="113"/>
      <c r="M34" s="113"/>
      <c r="N34" s="113"/>
      <c r="O34" s="113"/>
      <c r="P34" s="113"/>
      <c r="Q34" s="113"/>
    </row>
    <row r="35" spans="1:17">
      <c r="A35" s="113"/>
      <c r="B35" s="113"/>
      <c r="C35" s="113"/>
      <c r="D35" s="113"/>
      <c r="E35" s="113"/>
      <c r="F35" s="113"/>
      <c r="G35" s="113"/>
      <c r="H35" s="113"/>
      <c r="I35" s="113"/>
      <c r="J35" s="113"/>
      <c r="K35" s="113"/>
      <c r="L35" s="113"/>
      <c r="M35" s="113"/>
      <c r="N35" s="113"/>
      <c r="O35" s="113"/>
      <c r="P35" s="113"/>
      <c r="Q35" s="113"/>
    </row>
    <row r="36" spans="1:17">
      <c r="A36" s="113"/>
      <c r="B36" s="113"/>
      <c r="C36" s="113"/>
      <c r="D36" s="113"/>
      <c r="E36" s="113"/>
      <c r="F36" s="113"/>
      <c r="G36" s="113"/>
      <c r="H36" s="113"/>
      <c r="I36" s="113"/>
      <c r="J36" s="113"/>
      <c r="K36" s="113"/>
      <c r="L36" s="113"/>
      <c r="M36" s="113"/>
      <c r="N36" s="113"/>
      <c r="O36" s="113"/>
      <c r="P36" s="113"/>
      <c r="Q36" s="113"/>
    </row>
    <row r="37" spans="1:17">
      <c r="A37" s="113"/>
      <c r="B37" s="113"/>
      <c r="C37" s="113"/>
      <c r="D37" s="113"/>
      <c r="E37" s="113"/>
      <c r="F37" s="113"/>
      <c r="G37" s="113"/>
      <c r="H37" s="113"/>
      <c r="I37" s="113"/>
      <c r="J37" s="113"/>
      <c r="K37" s="113"/>
      <c r="L37" s="113"/>
      <c r="M37" s="113"/>
      <c r="N37" s="113"/>
      <c r="O37" s="113"/>
      <c r="P37" s="113"/>
      <c r="Q37" s="113"/>
    </row>
    <row r="38" spans="1:17">
      <c r="A38" s="113"/>
      <c r="B38" s="113"/>
      <c r="C38" s="113"/>
      <c r="D38" s="113"/>
      <c r="E38" s="113"/>
      <c r="F38" s="113"/>
      <c r="G38" s="113"/>
      <c r="H38" s="113"/>
      <c r="I38" s="113"/>
      <c r="J38" s="113"/>
      <c r="K38" s="113"/>
      <c r="L38" s="113"/>
      <c r="M38" s="113"/>
      <c r="N38" s="113"/>
      <c r="O38" s="113"/>
      <c r="P38" s="113"/>
      <c r="Q38" s="113"/>
    </row>
    <row r="39" spans="1:17">
      <c r="A39" s="113"/>
      <c r="B39" s="113"/>
      <c r="C39" s="113"/>
      <c r="D39" s="113"/>
      <c r="E39" s="113"/>
      <c r="F39" s="113"/>
      <c r="G39" s="113"/>
      <c r="H39" s="113"/>
      <c r="I39" s="113"/>
      <c r="J39" s="113"/>
      <c r="K39" s="113"/>
      <c r="L39" s="113"/>
      <c r="M39" s="113"/>
      <c r="N39" s="113"/>
      <c r="O39" s="113"/>
      <c r="P39" s="113"/>
      <c r="Q39" s="113"/>
    </row>
    <row r="40" spans="1:17">
      <c r="A40" s="113"/>
      <c r="B40" s="113"/>
      <c r="C40" s="113"/>
      <c r="D40" s="113"/>
      <c r="E40" s="113"/>
      <c r="F40" s="113"/>
      <c r="G40" s="113"/>
      <c r="H40" s="113"/>
      <c r="I40" s="113"/>
      <c r="J40" s="113"/>
      <c r="K40" s="113"/>
      <c r="L40" s="113"/>
      <c r="M40" s="113"/>
      <c r="N40" s="113"/>
      <c r="O40" s="113"/>
      <c r="P40" s="113"/>
      <c r="Q40" s="113"/>
    </row>
    <row r="41" spans="1:17">
      <c r="A41" s="113"/>
      <c r="B41" s="113"/>
      <c r="C41" s="113"/>
      <c r="D41" s="113"/>
      <c r="E41" s="113"/>
      <c r="F41" s="113"/>
      <c r="G41" s="113"/>
      <c r="H41" s="113"/>
      <c r="I41" s="113"/>
      <c r="J41" s="113"/>
      <c r="K41" s="113"/>
      <c r="L41" s="113"/>
      <c r="M41" s="113"/>
      <c r="N41" s="113"/>
      <c r="O41" s="113"/>
      <c r="P41" s="113"/>
      <c r="Q41" s="113"/>
    </row>
    <row r="42" spans="1:17">
      <c r="A42" s="113"/>
      <c r="B42" s="113"/>
      <c r="C42" s="113"/>
      <c r="D42" s="113"/>
      <c r="E42" s="113"/>
      <c r="F42" s="113"/>
      <c r="G42" s="113"/>
      <c r="H42" s="113"/>
      <c r="I42" s="113"/>
      <c r="J42" s="113"/>
      <c r="K42" s="113"/>
      <c r="L42" s="113"/>
      <c r="M42" s="113"/>
      <c r="N42" s="113"/>
      <c r="O42" s="113"/>
      <c r="P42" s="113"/>
      <c r="Q42" s="113"/>
    </row>
    <row r="43" spans="1:17">
      <c r="A43" s="113"/>
      <c r="B43" s="113"/>
      <c r="C43" s="113"/>
      <c r="D43" s="113"/>
      <c r="E43" s="113"/>
      <c r="F43" s="113"/>
      <c r="G43" s="113"/>
      <c r="H43" s="113"/>
      <c r="I43" s="113"/>
      <c r="J43" s="113"/>
      <c r="K43" s="113"/>
      <c r="L43" s="113"/>
      <c r="M43" s="113"/>
      <c r="N43" s="113"/>
      <c r="O43" s="113"/>
      <c r="P43" s="113"/>
      <c r="Q43" s="113"/>
    </row>
    <row r="44" spans="1:17">
      <c r="A44" s="113"/>
      <c r="B44" s="113"/>
      <c r="C44" s="113"/>
      <c r="D44" s="113"/>
      <c r="E44" s="113"/>
      <c r="F44" s="113"/>
      <c r="G44" s="113"/>
      <c r="H44" s="113"/>
      <c r="I44" s="113"/>
      <c r="J44" s="113"/>
      <c r="K44" s="113"/>
      <c r="L44" s="113"/>
      <c r="M44" s="113"/>
      <c r="N44" s="113"/>
      <c r="O44" s="113"/>
      <c r="P44" s="113"/>
      <c r="Q44" s="113"/>
    </row>
    <row r="45" spans="1:17">
      <c r="A45" s="113"/>
      <c r="B45" s="113"/>
      <c r="C45" s="113"/>
      <c r="D45" s="113"/>
      <c r="E45" s="113"/>
      <c r="F45" s="113"/>
      <c r="G45" s="113"/>
      <c r="H45" s="113"/>
      <c r="I45" s="113"/>
      <c r="J45" s="113"/>
      <c r="K45" s="113"/>
      <c r="L45" s="113"/>
      <c r="M45" s="113"/>
      <c r="N45" s="113"/>
      <c r="O45" s="113"/>
      <c r="P45" s="113"/>
      <c r="Q45" s="113"/>
    </row>
    <row r="46" spans="1:17">
      <c r="A46" s="113"/>
      <c r="B46" s="113"/>
      <c r="C46" s="113"/>
      <c r="D46" s="113"/>
      <c r="E46" s="113"/>
      <c r="F46" s="113"/>
      <c r="G46" s="113"/>
      <c r="H46" s="113"/>
      <c r="I46" s="113"/>
      <c r="J46" s="113"/>
      <c r="K46" s="113"/>
      <c r="L46" s="113"/>
      <c r="M46" s="113"/>
      <c r="N46" s="113"/>
      <c r="O46" s="113"/>
      <c r="P46" s="113"/>
      <c r="Q46" s="113"/>
    </row>
    <row r="47" spans="1:17">
      <c r="A47" s="113"/>
      <c r="B47" s="113"/>
      <c r="C47" s="113"/>
      <c r="D47" s="113"/>
      <c r="E47" s="113"/>
      <c r="F47" s="113"/>
      <c r="G47" s="113"/>
      <c r="H47" s="113"/>
      <c r="I47" s="113"/>
      <c r="J47" s="113"/>
      <c r="K47" s="113"/>
      <c r="L47" s="113"/>
      <c r="M47" s="113"/>
      <c r="N47" s="113"/>
      <c r="O47" s="113"/>
      <c r="P47" s="113"/>
      <c r="Q47" s="113"/>
    </row>
    <row r="48" spans="1:17">
      <c r="A48" s="113"/>
      <c r="B48" s="113"/>
      <c r="C48" s="113"/>
      <c r="D48" s="113"/>
      <c r="E48" s="113"/>
      <c r="F48" s="113"/>
      <c r="G48" s="113"/>
      <c r="H48" s="113"/>
      <c r="I48" s="113"/>
      <c r="J48" s="113"/>
      <c r="K48" s="113"/>
      <c r="L48" s="113"/>
      <c r="M48" s="113"/>
      <c r="N48" s="113"/>
      <c r="O48" s="113"/>
      <c r="P48" s="113"/>
      <c r="Q48" s="113"/>
    </row>
    <row r="49" spans="1:17">
      <c r="A49" s="113"/>
      <c r="B49" s="113"/>
      <c r="C49" s="113"/>
      <c r="D49" s="113"/>
      <c r="E49" s="113"/>
      <c r="F49" s="113"/>
      <c r="G49" s="113"/>
      <c r="H49" s="113"/>
      <c r="I49" s="113"/>
      <c r="J49" s="113"/>
      <c r="K49" s="113"/>
      <c r="L49" s="113"/>
      <c r="M49" s="113"/>
      <c r="N49" s="113"/>
      <c r="O49" s="113"/>
      <c r="P49" s="113"/>
      <c r="Q49" s="113"/>
    </row>
    <row r="50" spans="1:17">
      <c r="A50" s="113"/>
      <c r="B50" s="113"/>
      <c r="C50" s="113"/>
      <c r="D50" s="113"/>
      <c r="E50" s="113"/>
      <c r="F50" s="113"/>
      <c r="G50" s="113"/>
      <c r="H50" s="113"/>
      <c r="I50" s="113"/>
      <c r="J50" s="113"/>
      <c r="K50" s="113"/>
      <c r="L50" s="113"/>
      <c r="M50" s="113"/>
      <c r="N50" s="113"/>
      <c r="O50" s="113"/>
      <c r="P50" s="113"/>
      <c r="Q50" s="113"/>
    </row>
    <row r="51" spans="1:17">
      <c r="B51" s="113"/>
      <c r="C51" s="113"/>
      <c r="D51" s="113"/>
      <c r="E51" s="113"/>
      <c r="F51" s="113"/>
      <c r="G51" s="113"/>
      <c r="H51" s="113"/>
      <c r="I51" s="113"/>
      <c r="J51" s="113"/>
      <c r="K51" s="113"/>
      <c r="L51" s="113"/>
      <c r="M51" s="113"/>
      <c r="N51" s="113"/>
      <c r="O51" s="113"/>
      <c r="P51" s="113"/>
      <c r="Q51" s="113"/>
    </row>
    <row r="52" spans="1:17" s="113" customFormat="1"/>
    <row r="53" spans="1:17" s="113" customFormat="1"/>
    <row r="54" spans="1:17" s="113" customFormat="1"/>
    <row r="55" spans="1:17" s="113" customFormat="1"/>
    <row r="56" spans="1:17" s="113" customFormat="1"/>
    <row r="57" spans="1:17" s="113" customFormat="1"/>
    <row r="58" spans="1:17" s="113" customFormat="1"/>
    <row r="59" spans="1:17" s="113" customFormat="1"/>
    <row r="60" spans="1:17" s="113" customFormat="1"/>
    <row r="61" spans="1:17" s="113" customFormat="1"/>
    <row r="62" spans="1:17" s="113" customFormat="1"/>
    <row r="63" spans="1:17" s="113" customFormat="1"/>
    <row r="64" spans="1:17" s="113" customFormat="1"/>
    <row r="65" s="113" customFormat="1"/>
    <row r="66" s="113" customFormat="1"/>
    <row r="67" s="113" customFormat="1"/>
    <row r="68" s="113" customFormat="1"/>
    <row r="69" s="113" customFormat="1"/>
    <row r="70" s="113" customFormat="1"/>
    <row r="71" s="113" customFormat="1"/>
    <row r="72" s="113" customFormat="1"/>
    <row r="73" s="113" customFormat="1"/>
    <row r="74" s="113" customFormat="1"/>
    <row r="75" s="113" customFormat="1"/>
    <row r="76" s="113" customFormat="1"/>
    <row r="77" s="113" customFormat="1"/>
    <row r="78" s="113" customFormat="1"/>
    <row r="79" s="113" customFormat="1"/>
    <row r="80" s="113" customFormat="1"/>
    <row r="81" s="113" customFormat="1"/>
    <row r="82" s="113" customFormat="1"/>
    <row r="83" s="113" customFormat="1"/>
    <row r="84" s="113" customFormat="1"/>
    <row r="85" s="113" customFormat="1"/>
    <row r="86" s="113" customFormat="1"/>
    <row r="87" s="113" customFormat="1"/>
    <row r="88" s="113" customFormat="1"/>
    <row r="89" s="113" customFormat="1"/>
    <row r="90" s="113" customFormat="1"/>
    <row r="91" s="113" customFormat="1"/>
    <row r="92" s="113" customFormat="1"/>
    <row r="93" s="113" customFormat="1"/>
    <row r="94" s="113" customFormat="1"/>
    <row r="95" s="113" customFormat="1"/>
    <row r="96" s="113" customFormat="1"/>
    <row r="97" s="113" customFormat="1"/>
    <row r="98" s="113" customFormat="1"/>
    <row r="99" s="113" customFormat="1"/>
    <row r="100" s="113" customFormat="1"/>
    <row r="101" s="113" customFormat="1"/>
    <row r="102" s="113" customFormat="1"/>
    <row r="103" s="113" customFormat="1"/>
    <row r="104" s="113" customFormat="1"/>
    <row r="105" s="113" customFormat="1"/>
    <row r="106" s="113" customFormat="1"/>
    <row r="107" s="113" customFormat="1"/>
    <row r="108" s="113" customFormat="1"/>
    <row r="109" s="113" customFormat="1"/>
    <row r="110" s="113" customFormat="1"/>
    <row r="111" s="113" customFormat="1"/>
    <row r="112" s="113" customFormat="1"/>
    <row r="113" s="113" customFormat="1"/>
    <row r="114" s="113" customFormat="1"/>
    <row r="115" s="113" customFormat="1"/>
    <row r="116" s="113" customFormat="1"/>
    <row r="117" s="113" customFormat="1"/>
    <row r="118" s="113" customFormat="1"/>
    <row r="119" s="113" customFormat="1"/>
    <row r="120" s="113" customFormat="1"/>
    <row r="121" s="113" customFormat="1"/>
    <row r="122" s="113" customFormat="1"/>
    <row r="123" s="113" customFormat="1"/>
    <row r="124" s="113" customFormat="1"/>
    <row r="125" s="113" customFormat="1"/>
    <row r="126" s="113" customFormat="1"/>
    <row r="127" s="113" customFormat="1"/>
    <row r="128" s="113" customFormat="1"/>
    <row r="129" s="113" customFormat="1"/>
    <row r="130" s="113" customFormat="1"/>
    <row r="131" s="113" customFormat="1"/>
    <row r="132" s="113" customFormat="1"/>
    <row r="133" s="113" customFormat="1"/>
    <row r="134" s="113" customFormat="1"/>
    <row r="135" s="113" customFormat="1"/>
    <row r="136" s="113" customFormat="1"/>
    <row r="137" s="113" customFormat="1"/>
    <row r="138" s="113" customFormat="1"/>
    <row r="139" s="113" customFormat="1"/>
    <row r="140" s="113" customFormat="1"/>
    <row r="141" s="113" customFormat="1"/>
    <row r="142" s="113" customFormat="1"/>
    <row r="143" s="113" customFormat="1"/>
    <row r="144" s="113" customFormat="1"/>
    <row r="145" s="113" customFormat="1"/>
    <row r="146" s="113" customFormat="1"/>
    <row r="147" s="113" customFormat="1"/>
    <row r="148" s="113" customFormat="1"/>
    <row r="149" s="113" customFormat="1"/>
    <row r="150" s="113" customFormat="1"/>
    <row r="151" s="113" customFormat="1"/>
    <row r="152" s="113" customFormat="1"/>
    <row r="153" s="113" customFormat="1"/>
    <row r="154" s="113" customFormat="1"/>
    <row r="155" s="113" customFormat="1"/>
    <row r="156" s="113" customFormat="1"/>
    <row r="157" s="113" customFormat="1"/>
    <row r="158" s="113" customFormat="1"/>
    <row r="159" s="113" customFormat="1"/>
    <row r="160" s="113" customFormat="1"/>
    <row r="161" s="113" customFormat="1"/>
    <row r="162" s="113" customFormat="1"/>
    <row r="163" s="113" customFormat="1"/>
    <row r="164" s="113" customFormat="1"/>
    <row r="165" s="113" customFormat="1"/>
    <row r="166" s="113" customFormat="1"/>
    <row r="167" s="113" customFormat="1"/>
    <row r="168" s="113" customFormat="1"/>
    <row r="169" s="113" customFormat="1"/>
    <row r="170" s="113" customFormat="1"/>
    <row r="171" s="113" customFormat="1"/>
    <row r="172" s="113" customFormat="1"/>
    <row r="173" s="113" customFormat="1"/>
    <row r="174" s="113" customFormat="1"/>
    <row r="175" s="113" customFormat="1"/>
    <row r="176" s="113" customFormat="1"/>
    <row r="177" s="113" customFormat="1"/>
    <row r="178" s="113" customFormat="1"/>
    <row r="179" s="113" customFormat="1"/>
    <row r="180" s="113" customFormat="1"/>
    <row r="181" s="113" customFormat="1"/>
    <row r="182" s="113" customFormat="1"/>
    <row r="183" s="113" customFormat="1"/>
    <row r="184" s="113" customFormat="1"/>
    <row r="185" s="113" customFormat="1"/>
    <row r="186" s="113" customFormat="1"/>
    <row r="187" s="113" customFormat="1"/>
    <row r="188" s="113" customFormat="1"/>
    <row r="189" s="113" customFormat="1"/>
    <row r="190" s="113" customFormat="1"/>
    <row r="191" s="113" customFormat="1"/>
    <row r="192" s="113" customFormat="1"/>
    <row r="193" s="113" customFormat="1"/>
    <row r="194" s="113" customFormat="1"/>
    <row r="195" s="113" customFormat="1"/>
    <row r="196" s="113" customFormat="1"/>
    <row r="197" s="113" customFormat="1"/>
    <row r="198" s="113" customFormat="1"/>
    <row r="199" s="113" customFormat="1"/>
    <row r="200" s="113" customFormat="1"/>
    <row r="201" s="113" customFormat="1"/>
    <row r="202" s="113" customFormat="1"/>
    <row r="203" s="113" customFormat="1"/>
    <row r="204" s="113" customFormat="1"/>
    <row r="205" s="113" customFormat="1"/>
    <row r="206" s="113" customFormat="1"/>
    <row r="207" s="113" customFormat="1"/>
    <row r="208" s="113" customFormat="1"/>
    <row r="209" s="113" customFormat="1"/>
    <row r="210" s="113" customFormat="1"/>
    <row r="211" s="113" customFormat="1"/>
    <row r="212" s="113" customFormat="1"/>
    <row r="213" s="113" customFormat="1"/>
    <row r="214" s="113" customFormat="1"/>
    <row r="215" s="113" customFormat="1"/>
    <row r="216" s="113" customFormat="1"/>
    <row r="217" s="113" customFormat="1"/>
    <row r="218" s="113" customFormat="1"/>
    <row r="219" s="113" customFormat="1"/>
    <row r="220" s="113" customFormat="1"/>
    <row r="221" s="113" customFormat="1"/>
    <row r="222" s="113" customFormat="1"/>
    <row r="223" s="113" customFormat="1"/>
    <row r="224" s="113" customFormat="1"/>
    <row r="225" s="113" customFormat="1"/>
    <row r="226" s="113" customFormat="1"/>
    <row r="227" s="113" customFormat="1"/>
    <row r="228" s="113" customFormat="1"/>
    <row r="229" s="113" customFormat="1"/>
    <row r="230" s="113" customFormat="1"/>
    <row r="231" s="113" customFormat="1"/>
    <row r="232" s="113" customFormat="1"/>
    <row r="233" s="113" customFormat="1"/>
    <row r="234" s="113" customFormat="1"/>
    <row r="235" s="113" customFormat="1"/>
    <row r="236" s="113" customFormat="1"/>
    <row r="237" s="113" customFormat="1"/>
    <row r="238" s="113" customFormat="1"/>
    <row r="239" s="113" customFormat="1"/>
    <row r="240" s="113" customFormat="1"/>
    <row r="241" s="113" customFormat="1"/>
    <row r="242" s="113" customFormat="1"/>
    <row r="243" s="113" customFormat="1"/>
    <row r="244" s="113" customFormat="1"/>
    <row r="245" s="113" customFormat="1"/>
    <row r="246" s="113" customFormat="1"/>
    <row r="247" s="113" customFormat="1"/>
    <row r="248" s="113" customFormat="1"/>
    <row r="249" s="113" customFormat="1"/>
    <row r="250" s="113" customFormat="1"/>
    <row r="251" s="113" customFormat="1"/>
    <row r="252" s="113" customFormat="1"/>
    <row r="253" s="113" customFormat="1"/>
    <row r="254" s="113" customFormat="1"/>
    <row r="255" s="113" customFormat="1"/>
    <row r="256" s="113" customFormat="1"/>
    <row r="257" s="113" customFormat="1"/>
    <row r="258" s="113" customFormat="1"/>
    <row r="259" s="113" customFormat="1"/>
    <row r="260" s="113" customFormat="1"/>
    <row r="261" s="113" customFormat="1"/>
    <row r="262" s="113" customFormat="1"/>
    <row r="263" s="113" customFormat="1"/>
    <row r="264" s="113" customFormat="1"/>
    <row r="265" s="113" customFormat="1"/>
    <row r="266" s="113" customFormat="1"/>
    <row r="267" s="113" customFormat="1"/>
    <row r="268" s="113" customFormat="1"/>
    <row r="269" s="113" customFormat="1"/>
    <row r="270" s="113" customFormat="1"/>
    <row r="271" s="113" customFormat="1"/>
    <row r="272" s="113" customFormat="1"/>
    <row r="273" s="113" customFormat="1"/>
    <row r="274" s="113" customFormat="1"/>
    <row r="275" s="113" customFormat="1"/>
    <row r="276" s="113" customFormat="1"/>
    <row r="277" s="113" customFormat="1"/>
    <row r="278" s="113" customFormat="1"/>
    <row r="279" s="113" customFormat="1"/>
    <row r="280" s="113" customFormat="1"/>
    <row r="281" s="113" customFormat="1"/>
    <row r="282" s="113" customFormat="1"/>
    <row r="283" s="113" customFormat="1"/>
    <row r="284" s="113" customFormat="1"/>
    <row r="285" s="113" customFormat="1"/>
    <row r="286" s="113" customFormat="1"/>
    <row r="287" s="113" customFormat="1"/>
    <row r="288" s="113" customFormat="1"/>
    <row r="289" s="113" customFormat="1"/>
    <row r="290" s="113" customFormat="1"/>
    <row r="291" s="113" customFormat="1"/>
    <row r="292" s="113" customFormat="1"/>
    <row r="293" s="113" customFormat="1"/>
    <row r="294" s="113" customFormat="1"/>
    <row r="295" s="113" customFormat="1"/>
    <row r="296" s="113" customFormat="1"/>
    <row r="297" s="113" customFormat="1"/>
    <row r="298" s="113" customFormat="1"/>
    <row r="299" s="113" customFormat="1"/>
    <row r="300" s="113" customFormat="1"/>
    <row r="301" s="113" customFormat="1"/>
  </sheetData>
  <pageMargins left="0" right="0" top="0.98402777777777795" bottom="0.98402777777777795" header="0.51180555555555496" footer="0.51180555555555496"/>
  <pageSetup paperSize="77" scale="120" firstPageNumber="0" orientation="landscape" horizontalDpi="300" verticalDpi="300"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MJ71"/>
  <sheetViews>
    <sheetView topLeftCell="C1" zoomScale="80" zoomScaleNormal="80" workbookViewId="0">
      <selection activeCell="C23" sqref="C23"/>
    </sheetView>
  </sheetViews>
  <sheetFormatPr baseColWidth="10" defaultColWidth="11.42578125" defaultRowHeight="16.5"/>
  <cols>
    <col min="1" max="1" width="1.85546875" style="172" customWidth="1"/>
    <col min="2" max="2" width="4.7109375" style="172" customWidth="1"/>
    <col min="3" max="3" width="11.140625" style="172" customWidth="1"/>
    <col min="4" max="4" width="27.28515625" style="173" customWidth="1"/>
    <col min="5" max="5" width="20.5703125" style="172" customWidth="1"/>
    <col min="6" max="6" width="15.28515625" style="173" customWidth="1"/>
    <col min="7" max="7" width="15.140625" style="173" customWidth="1"/>
    <col min="8" max="8" width="13.7109375" style="173" customWidth="1"/>
    <col min="9" max="9" width="14" style="173" customWidth="1"/>
    <col min="10" max="12" width="13.42578125" style="173" customWidth="1"/>
    <col min="13" max="14" width="11.7109375" style="172" customWidth="1"/>
    <col min="15" max="16" width="11.5703125" style="172" customWidth="1"/>
    <col min="17" max="48" width="11.42578125" style="172"/>
    <col min="49" max="80" width="11.42578125" style="278"/>
    <col min="81" max="1024" width="11.42578125" style="172"/>
  </cols>
  <sheetData>
    <row r="1" spans="1:80">
      <c r="A1" s="174"/>
      <c r="B1" s="174"/>
      <c r="C1" s="174"/>
      <c r="D1" s="175"/>
      <c r="E1" s="174"/>
      <c r="F1" s="175"/>
      <c r="G1" s="175"/>
      <c r="H1" s="175"/>
      <c r="I1" s="175"/>
      <c r="J1" s="175"/>
      <c r="K1" s="175"/>
      <c r="L1" s="175"/>
      <c r="M1" s="174"/>
      <c r="N1" s="174"/>
      <c r="O1" s="174"/>
      <c r="P1" s="174"/>
      <c r="Q1" s="174"/>
      <c r="R1" s="174"/>
      <c r="S1" s="174"/>
      <c r="T1" s="174"/>
      <c r="U1" s="174"/>
      <c r="V1" s="174"/>
      <c r="W1" s="174"/>
      <c r="X1" s="174"/>
      <c r="Y1" s="174"/>
      <c r="Z1" s="174"/>
      <c r="AA1" s="174"/>
      <c r="AB1" s="174"/>
      <c r="AC1" s="174"/>
      <c r="AD1" s="174"/>
      <c r="AE1" s="174"/>
      <c r="AF1" s="174"/>
      <c r="AG1" s="174"/>
      <c r="AH1" s="278"/>
      <c r="AI1" s="278"/>
      <c r="AJ1" s="278"/>
      <c r="AK1" s="278"/>
      <c r="AL1" s="278"/>
      <c r="AM1" s="278"/>
      <c r="AN1" s="278"/>
      <c r="AO1" s="278"/>
      <c r="AP1" s="278"/>
      <c r="AQ1" s="278"/>
      <c r="AR1" s="278"/>
      <c r="AS1" s="278"/>
      <c r="AT1" s="278"/>
      <c r="AU1" s="278"/>
      <c r="AV1" s="278"/>
    </row>
    <row r="2" spans="1:80" ht="26.25">
      <c r="A2" s="174"/>
      <c r="B2" s="176"/>
      <c r="C2" s="114"/>
      <c r="D2" s="177" t="s">
        <v>307</v>
      </c>
      <c r="E2" s="178" t="str">
        <f>Planungsübersicht!D4</f>
        <v>Schule Alsterredder</v>
      </c>
      <c r="F2" s="179"/>
      <c r="G2" s="281" t="s">
        <v>308</v>
      </c>
      <c r="H2" s="281" t="s">
        <v>309</v>
      </c>
      <c r="I2" s="175"/>
      <c r="J2" s="175"/>
      <c r="K2" s="175"/>
      <c r="L2" s="175"/>
      <c r="M2" s="174"/>
      <c r="N2" s="174"/>
      <c r="O2" s="174"/>
      <c r="P2" s="174"/>
      <c r="Q2" s="174"/>
      <c r="R2" s="174"/>
      <c r="S2" s="174"/>
      <c r="T2" s="174"/>
      <c r="U2" s="174"/>
      <c r="V2" s="174"/>
      <c r="W2" s="174"/>
      <c r="X2" s="174"/>
      <c r="Y2" s="174"/>
      <c r="Z2" s="174"/>
      <c r="AA2" s="174"/>
      <c r="AB2" s="174"/>
      <c r="AC2" s="174"/>
      <c r="AD2" s="174"/>
      <c r="AE2" s="174"/>
      <c r="AF2" s="174"/>
      <c r="AG2" s="174"/>
      <c r="AH2" s="278"/>
      <c r="AI2" s="278"/>
      <c r="AJ2" s="278"/>
      <c r="AK2" s="278"/>
      <c r="AL2" s="278"/>
      <c r="AM2" s="278"/>
      <c r="AN2" s="278"/>
      <c r="AO2" s="278"/>
      <c r="AP2" s="278"/>
      <c r="AQ2" s="278"/>
      <c r="AR2" s="278"/>
      <c r="AS2" s="278"/>
      <c r="AT2" s="278"/>
      <c r="AU2" s="278"/>
      <c r="AV2" s="278"/>
    </row>
    <row r="3" spans="1:80" ht="4.5" customHeight="1">
      <c r="A3" s="174"/>
      <c r="B3" s="176"/>
      <c r="C3" s="98"/>
      <c r="D3" s="180"/>
      <c r="E3" s="181"/>
      <c r="F3" s="98"/>
      <c r="G3" s="98"/>
      <c r="H3" s="175"/>
      <c r="I3" s="175"/>
      <c r="J3" s="175"/>
      <c r="K3" s="175"/>
      <c r="L3" s="175"/>
      <c r="M3" s="174"/>
      <c r="N3" s="174"/>
      <c r="O3" s="174"/>
      <c r="P3" s="174"/>
      <c r="Q3" s="174"/>
      <c r="R3" s="174"/>
      <c r="S3" s="174"/>
      <c r="T3" s="174"/>
      <c r="U3" s="174"/>
      <c r="V3" s="174"/>
      <c r="W3" s="174"/>
      <c r="X3" s="174"/>
      <c r="Y3" s="174"/>
      <c r="Z3" s="174"/>
      <c r="AA3" s="174"/>
      <c r="AB3" s="174"/>
      <c r="AC3" s="174"/>
      <c r="AD3" s="174"/>
      <c r="AE3" s="174"/>
      <c r="AF3" s="174"/>
      <c r="AG3" s="174"/>
      <c r="AH3" s="278"/>
      <c r="AI3" s="278"/>
      <c r="AJ3" s="278"/>
      <c r="AK3" s="278"/>
      <c r="AL3" s="278"/>
      <c r="AM3" s="278"/>
      <c r="AN3" s="278"/>
      <c r="AO3" s="278"/>
      <c r="AP3" s="278"/>
      <c r="AQ3" s="278"/>
      <c r="AR3" s="278"/>
      <c r="AS3" s="278"/>
      <c r="AT3" s="278"/>
      <c r="AU3" s="278"/>
      <c r="AV3" s="278"/>
    </row>
    <row r="4" spans="1:80">
      <c r="A4" s="174"/>
      <c r="B4" s="174"/>
      <c r="C4" s="174"/>
      <c r="D4" s="98"/>
      <c r="E4" s="182"/>
      <c r="F4" s="183" t="s">
        <v>310</v>
      </c>
      <c r="G4" s="184">
        <f>1-(1-Planungsübersicht!G11)^(1/(2030-Planungsübersicht!G13))</f>
        <v>3.8532272011602364E-2</v>
      </c>
      <c r="H4" s="184">
        <f>1-((1-Planungsübersicht!G12)/(1-G4)^(2030-E6))^(1/20)</f>
        <v>5.3449177359840783E-2</v>
      </c>
      <c r="I4" s="175"/>
      <c r="J4" s="175"/>
      <c r="K4" s="175"/>
      <c r="L4" s="175"/>
      <c r="M4" s="174"/>
      <c r="N4" s="174"/>
      <c r="O4" s="174"/>
      <c r="P4" s="174"/>
      <c r="Q4" s="174"/>
      <c r="R4" s="174"/>
      <c r="S4" s="174"/>
      <c r="T4" s="174"/>
      <c r="U4" s="174"/>
      <c r="V4" s="174"/>
      <c r="W4" s="174"/>
      <c r="X4" s="174"/>
      <c r="Y4" s="174"/>
      <c r="Z4" s="174"/>
      <c r="AA4" s="174"/>
      <c r="AB4" s="174"/>
      <c r="AC4" s="174"/>
      <c r="AD4" s="174"/>
      <c r="AE4" s="174"/>
      <c r="AF4" s="174"/>
      <c r="AG4" s="174"/>
      <c r="AH4" s="278"/>
      <c r="AI4" s="278"/>
      <c r="AJ4" s="278"/>
      <c r="AK4" s="278"/>
      <c r="AL4" s="278"/>
      <c r="AM4" s="278"/>
      <c r="AN4" s="278"/>
      <c r="AO4" s="278"/>
      <c r="AP4" s="278"/>
      <c r="AQ4" s="278"/>
      <c r="AR4" s="278"/>
      <c r="AS4" s="278"/>
      <c r="AT4" s="278"/>
      <c r="AU4" s="278"/>
      <c r="AV4" s="278"/>
    </row>
    <row r="5" spans="1:80" ht="10.5" customHeight="1">
      <c r="A5" s="174"/>
      <c r="B5" s="174"/>
      <c r="C5" s="174"/>
      <c r="D5" s="98"/>
      <c r="E5" s="98"/>
      <c r="F5" s="185"/>
      <c r="G5" s="186"/>
      <c r="H5" s="175"/>
      <c r="I5" s="175"/>
      <c r="J5" s="175"/>
      <c r="K5" s="175"/>
      <c r="L5" s="175"/>
      <c r="M5" s="174"/>
      <c r="N5" s="174"/>
      <c r="O5" s="174"/>
      <c r="P5" s="174"/>
      <c r="Q5" s="174"/>
      <c r="R5" s="174"/>
      <c r="S5" s="174"/>
      <c r="T5" s="174"/>
      <c r="U5" s="174"/>
      <c r="V5" s="174"/>
      <c r="W5" s="174"/>
      <c r="X5" s="174"/>
      <c r="Y5" s="174"/>
      <c r="Z5" s="174"/>
      <c r="AA5" s="174"/>
      <c r="AB5" s="174"/>
      <c r="AC5" s="174"/>
      <c r="AD5" s="174"/>
      <c r="AE5" s="174"/>
      <c r="AF5" s="174"/>
      <c r="AG5" s="174"/>
      <c r="AH5" s="278"/>
      <c r="AI5" s="278"/>
      <c r="AJ5" s="278"/>
      <c r="AK5" s="278"/>
      <c r="AL5" s="278"/>
      <c r="AM5" s="278"/>
      <c r="AN5" s="278"/>
      <c r="AO5" s="278"/>
      <c r="AP5" s="278"/>
      <c r="AQ5" s="278"/>
      <c r="AR5" s="278"/>
      <c r="AS5" s="278"/>
      <c r="AT5" s="278"/>
      <c r="AU5" s="278"/>
      <c r="AV5" s="278"/>
    </row>
    <row r="6" spans="1:80" s="190" customFormat="1" ht="23.25">
      <c r="A6" s="187"/>
      <c r="B6" s="187"/>
      <c r="C6" s="187"/>
      <c r="D6" s="188"/>
      <c r="E6" s="189">
        <f>+Energieverbräuche!D3</f>
        <v>2017</v>
      </c>
      <c r="F6" s="189">
        <f>+Energieverbräuche!E3</f>
        <v>2018</v>
      </c>
      <c r="G6" s="189">
        <f>+Energieverbräuche!F3</f>
        <v>2019</v>
      </c>
      <c r="H6" s="189">
        <f>+Energieverbräuche!G3</f>
        <v>2020</v>
      </c>
      <c r="I6" s="189">
        <f>+Energieverbräuche!H3</f>
        <v>2021</v>
      </c>
      <c r="J6" s="189">
        <f>+Energieverbräuche!I3</f>
        <v>2022</v>
      </c>
      <c r="K6" s="189">
        <f>+Energieverbräuche!J3</f>
        <v>2023</v>
      </c>
      <c r="L6" s="189">
        <f>+Energieverbräuche!K3</f>
        <v>2024</v>
      </c>
      <c r="M6" s="189">
        <f>+Energieverbräuche!L3</f>
        <v>2025</v>
      </c>
      <c r="N6" s="189">
        <f>+Energieverbräuche!M3</f>
        <v>2026</v>
      </c>
      <c r="O6" s="189">
        <f>+Energieverbräuche!N3</f>
        <v>2027</v>
      </c>
      <c r="P6" s="189">
        <f>+Energieverbräuche!O3</f>
        <v>2028</v>
      </c>
      <c r="Q6" s="189">
        <f>+Energieverbräuche!P3</f>
        <v>2029</v>
      </c>
      <c r="R6" s="189">
        <f>+Energieverbräuche!Q3</f>
        <v>2030</v>
      </c>
      <c r="S6" s="189">
        <f>+Energieverbräuche!R3</f>
        <v>2031</v>
      </c>
      <c r="T6" s="189">
        <f>+Energieverbräuche!S3</f>
        <v>2032</v>
      </c>
      <c r="U6" s="189">
        <f>+Energieverbräuche!T3</f>
        <v>2033</v>
      </c>
      <c r="V6" s="189">
        <f>+Energieverbräuche!U3</f>
        <v>2034</v>
      </c>
      <c r="W6" s="189">
        <f>+Energieverbräuche!V3</f>
        <v>2035</v>
      </c>
      <c r="X6" s="189">
        <f>+Energieverbräuche!W3</f>
        <v>2036</v>
      </c>
      <c r="Y6" s="189">
        <f>+Energieverbräuche!X3</f>
        <v>2037</v>
      </c>
      <c r="Z6" s="189">
        <f>+Energieverbräuche!Y3</f>
        <v>2038</v>
      </c>
      <c r="AA6" s="189">
        <f>+Energieverbräuche!Z3</f>
        <v>2039</v>
      </c>
      <c r="AB6" s="189">
        <f>+Energieverbräuche!AA3</f>
        <v>2040</v>
      </c>
      <c r="AC6" s="189">
        <f>+Energieverbräuche!AB3</f>
        <v>2041</v>
      </c>
      <c r="AD6" s="189">
        <f>+Energieverbräuche!AC3</f>
        <v>2042</v>
      </c>
      <c r="AE6" s="189">
        <f>+Energieverbräuche!AD3</f>
        <v>2043</v>
      </c>
      <c r="AF6" s="189">
        <f>+Energieverbräuche!AE3</f>
        <v>2044</v>
      </c>
      <c r="AG6" s="189">
        <f>+Energieverbräuche!AF3</f>
        <v>2045</v>
      </c>
      <c r="AH6" s="189">
        <f>+Energieverbräuche!AG3</f>
        <v>2046</v>
      </c>
      <c r="AI6" s="189">
        <f>+Energieverbräuche!AH3</f>
        <v>2047</v>
      </c>
      <c r="AJ6" s="189">
        <f>+Energieverbräuche!AI3</f>
        <v>2048</v>
      </c>
      <c r="AK6" s="189">
        <f>+Energieverbräuche!AJ3</f>
        <v>2049</v>
      </c>
      <c r="AL6" s="189">
        <f>+Energieverbräuche!AK3</f>
        <v>2050</v>
      </c>
      <c r="AM6" s="189">
        <f>+Energieverbräuche!AL3</f>
        <v>2051</v>
      </c>
      <c r="AN6" s="189">
        <f>+Energieverbräuche!AM3</f>
        <v>2052</v>
      </c>
      <c r="AO6" s="189">
        <f>+Energieverbräuche!AN3</f>
        <v>2053</v>
      </c>
      <c r="AP6" s="189">
        <f>+Energieverbräuche!AO3</f>
        <v>2054</v>
      </c>
      <c r="AQ6" s="189">
        <f>+Energieverbräuche!AP3</f>
        <v>2055</v>
      </c>
      <c r="AR6" s="189">
        <f>+Energieverbräuche!AQ3</f>
        <v>2056</v>
      </c>
      <c r="AS6" s="189">
        <f>+Energieverbräuche!AR3</f>
        <v>2057</v>
      </c>
      <c r="AT6" s="189">
        <f>+Energieverbräuche!AS3</f>
        <v>2058</v>
      </c>
      <c r="AU6" s="189">
        <f>+Energieverbräuche!AT3</f>
        <v>2059</v>
      </c>
      <c r="AV6" s="189">
        <f>+Energieverbräuche!AU3</f>
        <v>2060</v>
      </c>
      <c r="AW6" s="279"/>
      <c r="AX6" s="279"/>
      <c r="AY6" s="279"/>
      <c r="AZ6" s="279"/>
      <c r="BA6" s="279"/>
      <c r="BB6" s="279"/>
      <c r="BC6" s="279"/>
      <c r="BD6" s="279"/>
      <c r="BE6" s="279"/>
      <c r="BF6" s="279"/>
      <c r="BG6" s="279"/>
      <c r="BH6" s="279"/>
      <c r="BI6" s="279"/>
      <c r="BJ6" s="279"/>
      <c r="BK6" s="279"/>
      <c r="BL6" s="279"/>
      <c r="BM6" s="279"/>
      <c r="BN6" s="279"/>
      <c r="BO6" s="279"/>
      <c r="BP6" s="279"/>
      <c r="BQ6" s="279"/>
      <c r="BR6" s="279"/>
      <c r="BS6" s="279"/>
      <c r="BT6" s="279"/>
      <c r="BU6" s="279"/>
      <c r="BV6" s="279"/>
      <c r="BW6" s="279"/>
      <c r="BX6" s="279"/>
      <c r="BY6" s="279"/>
      <c r="BZ6" s="279"/>
      <c r="CA6" s="279"/>
      <c r="CB6" s="279"/>
    </row>
    <row r="7" spans="1:80" s="190" customFormat="1" ht="17.25" customHeight="1">
      <c r="A7" s="187"/>
      <c r="B7" s="187"/>
      <c r="C7" s="187"/>
      <c r="D7" s="191" t="s">
        <v>311</v>
      </c>
      <c r="E7" s="192">
        <f>E8</f>
        <v>250423.47499999998</v>
      </c>
      <c r="F7" s="192">
        <f t="shared" ref="F7:R7" si="0">E7*(1-$G$4)</f>
        <v>240774.08954320927</v>
      </c>
      <c r="G7" s="192">
        <f t="shared" si="0"/>
        <v>231496.51683158442</v>
      </c>
      <c r="H7" s="192">
        <f t="shared" si="0"/>
        <v>222576.43007529131</v>
      </c>
      <c r="I7" s="192">
        <f t="shared" si="0"/>
        <v>214000.0545282588</v>
      </c>
      <c r="J7" s="192">
        <f t="shared" si="0"/>
        <v>205754.1462166782</v>
      </c>
      <c r="K7" s="192">
        <f t="shared" si="0"/>
        <v>197825.97148714215</v>
      </c>
      <c r="L7" s="192">
        <f t="shared" si="0"/>
        <v>190203.28734284008</v>
      </c>
      <c r="M7" s="192">
        <f t="shared" si="0"/>
        <v>182874.32253744479</v>
      </c>
      <c r="N7" s="192">
        <f t="shared" si="0"/>
        <v>175827.75939749446</v>
      </c>
      <c r="O7" s="192">
        <f t="shared" si="0"/>
        <v>169052.71634519962</v>
      </c>
      <c r="P7" s="192">
        <f t="shared" si="0"/>
        <v>162538.73109468614</v>
      </c>
      <c r="Q7" s="192">
        <f t="shared" si="0"/>
        <v>156275.744495725</v>
      </c>
      <c r="R7" s="192">
        <f t="shared" si="0"/>
        <v>150254.08500000005</v>
      </c>
      <c r="S7" s="192">
        <f t="shared" ref="S7:AV7" si="1">R7*(1-$H$4)</f>
        <v>142223.12776179446</v>
      </c>
      <c r="T7" s="192">
        <f t="shared" si="1"/>
        <v>134621.41858138301</v>
      </c>
      <c r="U7" s="192">
        <f t="shared" si="1"/>
        <v>127426.01450319331</v>
      </c>
      <c r="V7" s="192">
        <f t="shared" si="1"/>
        <v>120615.19885375448</v>
      </c>
      <c r="W7" s="192">
        <f t="shared" si="1"/>
        <v>114168.41569792769</v>
      </c>
      <c r="X7" s="192">
        <f t="shared" si="1"/>
        <v>108066.20779839712</v>
      </c>
      <c r="Y7" s="192">
        <f t="shared" si="1"/>
        <v>102290.15789117519</v>
      </c>
      <c r="Z7" s="192">
        <f t="shared" si="1"/>
        <v>96822.833099883646</v>
      </c>
      <c r="AA7" s="192">
        <f t="shared" si="1"/>
        <v>91647.732321045696</v>
      </c>
      <c r="AB7" s="192">
        <f t="shared" si="1"/>
        <v>86749.236421590918</v>
      </c>
      <c r="AC7" s="192">
        <f t="shared" si="1"/>
        <v>82112.561098262551</v>
      </c>
      <c r="AD7" s="192">
        <f t="shared" si="1"/>
        <v>77723.712256650761</v>
      </c>
      <c r="AE7" s="192">
        <f t="shared" si="1"/>
        <v>73569.443775179796</v>
      </c>
      <c r="AF7" s="192">
        <f t="shared" si="1"/>
        <v>69637.217526575376</v>
      </c>
      <c r="AG7" s="192">
        <f t="shared" si="1"/>
        <v>65915.165536151631</v>
      </c>
      <c r="AH7" s="192">
        <f t="shared" si="1"/>
        <v>62392.054162706598</v>
      </c>
      <c r="AI7" s="192">
        <f t="shared" si="1"/>
        <v>59057.250193919303</v>
      </c>
      <c r="AJ7" s="192">
        <f t="shared" si="1"/>
        <v>55900.688753920018</v>
      </c>
      <c r="AK7" s="192">
        <f t="shared" si="1"/>
        <v>52912.84292617449</v>
      </c>
      <c r="AL7" s="192">
        <f t="shared" si="1"/>
        <v>50084.694999999992</v>
      </c>
      <c r="AM7" s="192">
        <f t="shared" si="1"/>
        <v>47407.709253931462</v>
      </c>
      <c r="AN7" s="192">
        <f t="shared" si="1"/>
        <v>44873.806193794313</v>
      </c>
      <c r="AO7" s="192">
        <f t="shared" si="1"/>
        <v>42475.338167731075</v>
      </c>
      <c r="AP7" s="192">
        <f t="shared" si="1"/>
        <v>40205.066284584806</v>
      </c>
      <c r="AQ7" s="192">
        <f t="shared" si="1"/>
        <v>38056.138565975874</v>
      </c>
      <c r="AR7" s="192">
        <f t="shared" si="1"/>
        <v>36022.069266132356</v>
      </c>
      <c r="AS7" s="192">
        <f t="shared" si="1"/>
        <v>34096.719297058378</v>
      </c>
      <c r="AT7" s="192">
        <f t="shared" si="1"/>
        <v>32274.2776999612</v>
      </c>
      <c r="AU7" s="192">
        <f t="shared" si="1"/>
        <v>30549.24410701522</v>
      </c>
      <c r="AV7" s="192">
        <f t="shared" si="1"/>
        <v>28916.412140530294</v>
      </c>
      <c r="AW7" s="279"/>
      <c r="AX7" s="279"/>
      <c r="AY7" s="279"/>
      <c r="AZ7" s="279"/>
      <c r="BA7" s="279"/>
      <c r="BB7" s="279"/>
      <c r="BC7" s="279"/>
      <c r="BD7" s="279"/>
      <c r="BE7" s="279"/>
      <c r="BF7" s="279"/>
      <c r="BG7" s="279"/>
      <c r="BH7" s="279"/>
      <c r="BI7" s="279"/>
      <c r="BJ7" s="279"/>
      <c r="BK7" s="279"/>
      <c r="BL7" s="279"/>
      <c r="BM7" s="279"/>
      <c r="BN7" s="279"/>
      <c r="BO7" s="279"/>
      <c r="BP7" s="279"/>
      <c r="BQ7" s="279"/>
      <c r="BR7" s="279"/>
      <c r="BS7" s="279"/>
      <c r="BT7" s="279"/>
      <c r="BU7" s="279"/>
      <c r="BV7" s="279"/>
      <c r="BW7" s="279"/>
      <c r="BX7" s="279"/>
      <c r="BY7" s="279"/>
      <c r="BZ7" s="279"/>
      <c r="CA7" s="279"/>
      <c r="CB7" s="279"/>
    </row>
    <row r="8" spans="1:80" s="190" customFormat="1" ht="17.25" customHeight="1">
      <c r="A8" s="187"/>
      <c r="B8" s="187"/>
      <c r="C8" s="187"/>
      <c r="D8" s="191" t="s">
        <v>312</v>
      </c>
      <c r="E8" s="193">
        <f t="shared" ref="E8:AV8" si="2">E15</f>
        <v>250423.47499999998</v>
      </c>
      <c r="F8" s="193">
        <f t="shared" si="2"/>
        <v>233265.49799999999</v>
      </c>
      <c r="G8" s="193">
        <f t="shared" si="2"/>
        <v>257286.742</v>
      </c>
      <c r="H8" s="193">
        <f t="shared" si="2"/>
        <v>279257.60356999998</v>
      </c>
      <c r="I8" s="193">
        <f t="shared" si="2"/>
        <v>289507.016</v>
      </c>
      <c r="J8" s="193">
        <f t="shared" si="2"/>
        <v>252019.33208000002</v>
      </c>
      <c r="K8" s="193">
        <f t="shared" si="2"/>
        <v>241564.22742000001</v>
      </c>
      <c r="L8" s="193">
        <f t="shared" si="2"/>
        <v>211428.92099999997</v>
      </c>
      <c r="M8" s="193">
        <f t="shared" si="2"/>
        <v>210034.177</v>
      </c>
      <c r="N8" s="193">
        <f t="shared" si="2"/>
        <v>0</v>
      </c>
      <c r="O8" s="193">
        <f t="shared" si="2"/>
        <v>0</v>
      </c>
      <c r="P8" s="193">
        <f t="shared" si="2"/>
        <v>0</v>
      </c>
      <c r="Q8" s="193">
        <f t="shared" si="2"/>
        <v>0</v>
      </c>
      <c r="R8" s="193">
        <f t="shared" si="2"/>
        <v>0</v>
      </c>
      <c r="S8" s="193">
        <f t="shared" si="2"/>
        <v>0</v>
      </c>
      <c r="T8" s="193">
        <f t="shared" si="2"/>
        <v>0</v>
      </c>
      <c r="U8" s="193">
        <f t="shared" si="2"/>
        <v>0</v>
      </c>
      <c r="V8" s="193">
        <f t="shared" si="2"/>
        <v>0</v>
      </c>
      <c r="W8" s="193">
        <f t="shared" si="2"/>
        <v>0</v>
      </c>
      <c r="X8" s="193">
        <f t="shared" si="2"/>
        <v>0</v>
      </c>
      <c r="Y8" s="193">
        <f t="shared" si="2"/>
        <v>0</v>
      </c>
      <c r="Z8" s="193">
        <f t="shared" si="2"/>
        <v>0</v>
      </c>
      <c r="AA8" s="193">
        <f t="shared" si="2"/>
        <v>0</v>
      </c>
      <c r="AB8" s="193">
        <f t="shared" si="2"/>
        <v>0</v>
      </c>
      <c r="AC8" s="193">
        <f t="shared" si="2"/>
        <v>0</v>
      </c>
      <c r="AD8" s="193">
        <f t="shared" si="2"/>
        <v>0</v>
      </c>
      <c r="AE8" s="193">
        <f t="shared" si="2"/>
        <v>0</v>
      </c>
      <c r="AF8" s="193">
        <f t="shared" si="2"/>
        <v>0</v>
      </c>
      <c r="AG8" s="193">
        <f t="shared" si="2"/>
        <v>0</v>
      </c>
      <c r="AH8" s="193">
        <f t="shared" si="2"/>
        <v>0</v>
      </c>
      <c r="AI8" s="193">
        <f t="shared" si="2"/>
        <v>0</v>
      </c>
      <c r="AJ8" s="193">
        <f t="shared" si="2"/>
        <v>0</v>
      </c>
      <c r="AK8" s="193">
        <f t="shared" si="2"/>
        <v>0</v>
      </c>
      <c r="AL8" s="193">
        <f t="shared" si="2"/>
        <v>0</v>
      </c>
      <c r="AM8" s="193">
        <f t="shared" si="2"/>
        <v>0</v>
      </c>
      <c r="AN8" s="193">
        <f t="shared" si="2"/>
        <v>0</v>
      </c>
      <c r="AO8" s="193">
        <f t="shared" si="2"/>
        <v>0</v>
      </c>
      <c r="AP8" s="193">
        <f t="shared" si="2"/>
        <v>0</v>
      </c>
      <c r="AQ8" s="193">
        <f t="shared" si="2"/>
        <v>0</v>
      </c>
      <c r="AR8" s="193">
        <f t="shared" si="2"/>
        <v>0</v>
      </c>
      <c r="AS8" s="193">
        <f t="shared" si="2"/>
        <v>0</v>
      </c>
      <c r="AT8" s="193">
        <f t="shared" si="2"/>
        <v>0</v>
      </c>
      <c r="AU8" s="193">
        <f t="shared" si="2"/>
        <v>0</v>
      </c>
      <c r="AV8" s="193">
        <f t="shared" si="2"/>
        <v>0</v>
      </c>
      <c r="AW8" s="279"/>
      <c r="AX8" s="279"/>
      <c r="AY8" s="279"/>
      <c r="AZ8" s="279"/>
      <c r="BA8" s="279"/>
      <c r="BB8" s="279"/>
      <c r="BC8" s="279"/>
      <c r="BD8" s="279"/>
      <c r="BE8" s="279"/>
      <c r="BF8" s="279"/>
      <c r="BG8" s="279"/>
      <c r="BH8" s="279"/>
      <c r="BI8" s="279"/>
      <c r="BJ8" s="279"/>
      <c r="BK8" s="279"/>
      <c r="BL8" s="279"/>
      <c r="BM8" s="279"/>
      <c r="BN8" s="279"/>
      <c r="BO8" s="279"/>
      <c r="BP8" s="279"/>
      <c r="BQ8" s="279"/>
      <c r="BR8" s="279"/>
      <c r="BS8" s="279"/>
      <c r="BT8" s="279"/>
      <c r="BU8" s="279"/>
      <c r="BV8" s="279"/>
      <c r="BW8" s="279"/>
      <c r="BX8" s="279"/>
      <c r="BY8" s="279"/>
      <c r="BZ8" s="279"/>
      <c r="CA8" s="279"/>
      <c r="CB8" s="279"/>
    </row>
    <row r="9" spans="1:80" s="190" customFormat="1" ht="10.5" customHeight="1">
      <c r="A9" s="187"/>
      <c r="B9" s="187"/>
      <c r="C9" s="187"/>
      <c r="D9" s="176"/>
      <c r="E9" s="194"/>
      <c r="F9" s="194"/>
      <c r="G9" s="194"/>
      <c r="H9" s="194"/>
      <c r="I9" s="194"/>
      <c r="J9" s="194"/>
      <c r="K9" s="194"/>
      <c r="L9" s="194"/>
      <c r="M9" s="195"/>
      <c r="N9" s="194"/>
      <c r="O9" s="194"/>
      <c r="P9" s="194"/>
      <c r="Q9" s="194"/>
      <c r="R9" s="194"/>
      <c r="S9" s="194"/>
      <c r="T9" s="194"/>
      <c r="U9" s="194"/>
      <c r="V9" s="194"/>
      <c r="W9" s="194"/>
      <c r="X9" s="194"/>
      <c r="Y9" s="194"/>
      <c r="Z9" s="194"/>
      <c r="AA9" s="194"/>
      <c r="AB9" s="194"/>
      <c r="AC9" s="194"/>
      <c r="AD9" s="194"/>
      <c r="AE9" s="194"/>
      <c r="AF9" s="194"/>
      <c r="AG9" s="194"/>
      <c r="AH9" s="194"/>
      <c r="AI9" s="194"/>
      <c r="AJ9" s="194"/>
      <c r="AK9" s="194"/>
      <c r="AL9" s="194"/>
      <c r="AM9" s="194"/>
      <c r="AN9" s="194"/>
      <c r="AO9" s="194"/>
      <c r="AP9" s="194"/>
      <c r="AQ9" s="194"/>
      <c r="AR9" s="194"/>
      <c r="AS9" s="194"/>
      <c r="AT9" s="194"/>
      <c r="AU9" s="194"/>
      <c r="AV9" s="194"/>
      <c r="AW9" s="279"/>
      <c r="AX9" s="279"/>
      <c r="AY9" s="279"/>
      <c r="AZ9" s="279"/>
      <c r="BA9" s="279"/>
      <c r="BB9" s="279"/>
      <c r="BC9" s="279"/>
      <c r="BD9" s="279"/>
      <c r="BE9" s="279"/>
      <c r="BF9" s="279"/>
      <c r="BG9" s="279"/>
      <c r="BH9" s="279"/>
      <c r="BI9" s="279"/>
      <c r="BJ9" s="279"/>
      <c r="BK9" s="279"/>
      <c r="BL9" s="279"/>
      <c r="BM9" s="279"/>
      <c r="BN9" s="279"/>
      <c r="BO9" s="279"/>
      <c r="BP9" s="279"/>
      <c r="BQ9" s="279"/>
      <c r="BR9" s="279"/>
      <c r="BS9" s="279"/>
      <c r="BT9" s="279"/>
      <c r="BU9" s="279"/>
      <c r="BV9" s="279"/>
      <c r="BW9" s="279"/>
      <c r="BX9" s="279"/>
      <c r="BY9" s="279"/>
      <c r="BZ9" s="279"/>
      <c r="CA9" s="279"/>
      <c r="CB9" s="279"/>
    </row>
    <row r="10" spans="1:80" s="190" customFormat="1" ht="17.25" customHeight="1">
      <c r="A10" s="187"/>
      <c r="B10" s="187"/>
      <c r="C10" s="187"/>
      <c r="D10" s="322" t="s">
        <v>313</v>
      </c>
      <c r="E10" s="322"/>
      <c r="F10" s="192">
        <f t="shared" ref="F10:AV10" si="3">F7-E7</f>
        <v>-9649.385456790711</v>
      </c>
      <c r="G10" s="192">
        <f t="shared" si="3"/>
        <v>-9277.5727116248454</v>
      </c>
      <c r="H10" s="192">
        <f t="shared" si="3"/>
        <v>-8920.0867562931089</v>
      </c>
      <c r="I10" s="192">
        <f t="shared" si="3"/>
        <v>-8576.3755470325123</v>
      </c>
      <c r="J10" s="192">
        <f t="shared" si="3"/>
        <v>-8245.9083115805988</v>
      </c>
      <c r="K10" s="192">
        <f t="shared" si="3"/>
        <v>-7928.1747295360547</v>
      </c>
      <c r="L10" s="192">
        <f t="shared" si="3"/>
        <v>-7622.6841443020676</v>
      </c>
      <c r="M10" s="192">
        <f t="shared" si="3"/>
        <v>-7328.9648053952842</v>
      </c>
      <c r="N10" s="192">
        <f t="shared" si="3"/>
        <v>-7046.5631399503327</v>
      </c>
      <c r="O10" s="192">
        <f t="shared" si="3"/>
        <v>-6775.0430522948445</v>
      </c>
      <c r="P10" s="192">
        <f t="shared" si="3"/>
        <v>-6513.9852505134768</v>
      </c>
      <c r="Q10" s="192">
        <f t="shared" si="3"/>
        <v>-6262.9865989611426</v>
      </c>
      <c r="R10" s="192">
        <f t="shared" si="3"/>
        <v>-6021.6594957249472</v>
      </c>
      <c r="S10" s="192">
        <f t="shared" si="3"/>
        <v>-8030.9572382055921</v>
      </c>
      <c r="T10" s="192">
        <f t="shared" si="3"/>
        <v>-7601.7091804114461</v>
      </c>
      <c r="U10" s="192">
        <f t="shared" si="3"/>
        <v>-7195.4040781897056</v>
      </c>
      <c r="V10" s="192">
        <f t="shared" si="3"/>
        <v>-6810.815649438824</v>
      </c>
      <c r="W10" s="192">
        <f t="shared" si="3"/>
        <v>-6446.7831558267935</v>
      </c>
      <c r="X10" s="192">
        <f t="shared" si="3"/>
        <v>-6102.2078995305637</v>
      </c>
      <c r="Y10" s="192">
        <f t="shared" si="3"/>
        <v>-5776.0499072219391</v>
      </c>
      <c r="Z10" s="192">
        <f t="shared" si="3"/>
        <v>-5467.3247912915394</v>
      </c>
      <c r="AA10" s="192">
        <f t="shared" si="3"/>
        <v>-5175.1007788379502</v>
      </c>
      <c r="AB10" s="192">
        <f t="shared" si="3"/>
        <v>-4898.4958994547778</v>
      </c>
      <c r="AC10" s="192">
        <f t="shared" si="3"/>
        <v>-4636.6753233283671</v>
      </c>
      <c r="AD10" s="192">
        <f t="shared" si="3"/>
        <v>-4388.8488416117907</v>
      </c>
      <c r="AE10" s="192">
        <f t="shared" si="3"/>
        <v>-4154.2684814709646</v>
      </c>
      <c r="AF10" s="192">
        <f t="shared" si="3"/>
        <v>-3932.2262486044201</v>
      </c>
      <c r="AG10" s="192">
        <f t="shared" si="3"/>
        <v>-3722.0519904237444</v>
      </c>
      <c r="AH10" s="192">
        <f t="shared" si="3"/>
        <v>-3523.1113734450337</v>
      </c>
      <c r="AI10" s="192">
        <f t="shared" si="3"/>
        <v>-3334.8039687872952</v>
      </c>
      <c r="AJ10" s="192">
        <f t="shared" si="3"/>
        <v>-3156.5614399992846</v>
      </c>
      <c r="AK10" s="192">
        <f t="shared" si="3"/>
        <v>-2987.8458277455284</v>
      </c>
      <c r="AL10" s="192">
        <f t="shared" si="3"/>
        <v>-2828.1479261744971</v>
      </c>
      <c r="AM10" s="192">
        <f t="shared" si="3"/>
        <v>-2676.9857460685307</v>
      </c>
      <c r="AN10" s="192">
        <f t="shared" si="3"/>
        <v>-2533.9030601371487</v>
      </c>
      <c r="AO10" s="192">
        <f t="shared" si="3"/>
        <v>-2398.4680260632376</v>
      </c>
      <c r="AP10" s="192">
        <f t="shared" si="3"/>
        <v>-2270.2718831462698</v>
      </c>
      <c r="AQ10" s="192">
        <f t="shared" si="3"/>
        <v>-2148.9277186089312</v>
      </c>
      <c r="AR10" s="192">
        <f t="shared" si="3"/>
        <v>-2034.0692998435188</v>
      </c>
      <c r="AS10" s="192">
        <f t="shared" si="3"/>
        <v>-1925.3499690739773</v>
      </c>
      <c r="AT10" s="192">
        <f t="shared" si="3"/>
        <v>-1822.4415970971786</v>
      </c>
      <c r="AU10" s="192">
        <f t="shared" si="3"/>
        <v>-1725.0335929459798</v>
      </c>
      <c r="AV10" s="192">
        <f t="shared" si="3"/>
        <v>-1632.8319664849259</v>
      </c>
      <c r="AW10" s="279"/>
      <c r="AX10" s="279"/>
      <c r="AY10" s="279"/>
      <c r="AZ10" s="279"/>
      <c r="BA10" s="279"/>
      <c r="BB10" s="279"/>
      <c r="BC10" s="279"/>
      <c r="BD10" s="279"/>
      <c r="BE10" s="279"/>
      <c r="BF10" s="279"/>
      <c r="BG10" s="279"/>
      <c r="BH10" s="279"/>
      <c r="BI10" s="279"/>
      <c r="BJ10" s="279"/>
      <c r="BK10" s="279"/>
      <c r="BL10" s="279"/>
      <c r="BM10" s="279"/>
      <c r="BN10" s="279"/>
      <c r="BO10" s="279"/>
      <c r="BP10" s="279"/>
      <c r="BQ10" s="279"/>
      <c r="BR10" s="279"/>
      <c r="BS10" s="279"/>
      <c r="BT10" s="279"/>
      <c r="BU10" s="279"/>
      <c r="BV10" s="279"/>
      <c r="BW10" s="279"/>
      <c r="BX10" s="279"/>
      <c r="BY10" s="279"/>
      <c r="BZ10" s="279"/>
      <c r="CA10" s="279"/>
      <c r="CB10" s="279"/>
    </row>
    <row r="11" spans="1:80" s="190" customFormat="1" ht="17.25" customHeight="1">
      <c r="A11" s="187"/>
      <c r="B11" s="187"/>
      <c r="C11" s="187"/>
      <c r="D11" s="322" t="s">
        <v>314</v>
      </c>
      <c r="E11" s="322"/>
      <c r="F11" s="196">
        <f t="shared" ref="F11:AV11" si="4">IF(F8=0,"",F8-E8)</f>
        <v>-17157.976999999984</v>
      </c>
      <c r="G11" s="196">
        <f t="shared" si="4"/>
        <v>24021.244000000006</v>
      </c>
      <c r="H11" s="196">
        <f t="shared" si="4"/>
        <v>21970.861569999979</v>
      </c>
      <c r="I11" s="196">
        <f t="shared" si="4"/>
        <v>10249.412430000026</v>
      </c>
      <c r="J11" s="196">
        <f t="shared" si="4"/>
        <v>-37487.683919999981</v>
      </c>
      <c r="K11" s="196">
        <f t="shared" si="4"/>
        <v>-10455.104660000012</v>
      </c>
      <c r="L11" s="196">
        <f t="shared" si="4"/>
        <v>-30135.306420000037</v>
      </c>
      <c r="M11" s="196">
        <f t="shared" si="4"/>
        <v>-1394.7439999999769</v>
      </c>
      <c r="N11" s="196" t="str">
        <f t="shared" si="4"/>
        <v/>
      </c>
      <c r="O11" s="196" t="str">
        <f t="shared" si="4"/>
        <v/>
      </c>
      <c r="P11" s="196" t="str">
        <f t="shared" si="4"/>
        <v/>
      </c>
      <c r="Q11" s="196" t="str">
        <f t="shared" si="4"/>
        <v/>
      </c>
      <c r="R11" s="196" t="str">
        <f t="shared" si="4"/>
        <v/>
      </c>
      <c r="S11" s="196" t="str">
        <f t="shared" si="4"/>
        <v/>
      </c>
      <c r="T11" s="196" t="str">
        <f t="shared" si="4"/>
        <v/>
      </c>
      <c r="U11" s="196" t="str">
        <f t="shared" si="4"/>
        <v/>
      </c>
      <c r="V11" s="196" t="str">
        <f t="shared" si="4"/>
        <v/>
      </c>
      <c r="W11" s="196" t="str">
        <f t="shared" si="4"/>
        <v/>
      </c>
      <c r="X11" s="196" t="str">
        <f t="shared" si="4"/>
        <v/>
      </c>
      <c r="Y11" s="196" t="str">
        <f t="shared" si="4"/>
        <v/>
      </c>
      <c r="Z11" s="196" t="str">
        <f t="shared" si="4"/>
        <v/>
      </c>
      <c r="AA11" s="196" t="str">
        <f t="shared" si="4"/>
        <v/>
      </c>
      <c r="AB11" s="196" t="str">
        <f t="shared" si="4"/>
        <v/>
      </c>
      <c r="AC11" s="196" t="str">
        <f t="shared" si="4"/>
        <v/>
      </c>
      <c r="AD11" s="196" t="str">
        <f t="shared" si="4"/>
        <v/>
      </c>
      <c r="AE11" s="196" t="str">
        <f t="shared" si="4"/>
        <v/>
      </c>
      <c r="AF11" s="196" t="str">
        <f t="shared" si="4"/>
        <v/>
      </c>
      <c r="AG11" s="196" t="str">
        <f t="shared" si="4"/>
        <v/>
      </c>
      <c r="AH11" s="196" t="str">
        <f t="shared" si="4"/>
        <v/>
      </c>
      <c r="AI11" s="196" t="str">
        <f t="shared" si="4"/>
        <v/>
      </c>
      <c r="AJ11" s="196" t="str">
        <f t="shared" si="4"/>
        <v/>
      </c>
      <c r="AK11" s="196" t="str">
        <f t="shared" si="4"/>
        <v/>
      </c>
      <c r="AL11" s="196" t="str">
        <f t="shared" si="4"/>
        <v/>
      </c>
      <c r="AM11" s="196" t="str">
        <f t="shared" si="4"/>
        <v/>
      </c>
      <c r="AN11" s="196" t="str">
        <f t="shared" si="4"/>
        <v/>
      </c>
      <c r="AO11" s="196" t="str">
        <f t="shared" si="4"/>
        <v/>
      </c>
      <c r="AP11" s="196" t="str">
        <f t="shared" si="4"/>
        <v/>
      </c>
      <c r="AQ11" s="196" t="str">
        <f t="shared" si="4"/>
        <v/>
      </c>
      <c r="AR11" s="196" t="str">
        <f t="shared" si="4"/>
        <v/>
      </c>
      <c r="AS11" s="196" t="str">
        <f t="shared" si="4"/>
        <v/>
      </c>
      <c r="AT11" s="196" t="str">
        <f t="shared" si="4"/>
        <v/>
      </c>
      <c r="AU11" s="196" t="str">
        <f t="shared" si="4"/>
        <v/>
      </c>
      <c r="AV11" s="196" t="str">
        <f t="shared" si="4"/>
        <v/>
      </c>
      <c r="AW11" s="279"/>
      <c r="AX11" s="279"/>
      <c r="AY11" s="279"/>
      <c r="AZ11" s="279"/>
      <c r="BA11" s="279"/>
      <c r="BB11" s="279"/>
      <c r="BC11" s="279"/>
      <c r="BD11" s="279"/>
      <c r="BE11" s="279"/>
      <c r="BF11" s="279"/>
      <c r="BG11" s="279"/>
      <c r="BH11" s="279"/>
      <c r="BI11" s="279"/>
      <c r="BJ11" s="279"/>
      <c r="BK11" s="279"/>
      <c r="BL11" s="279"/>
      <c r="BM11" s="279"/>
      <c r="BN11" s="279"/>
      <c r="BO11" s="279"/>
      <c r="BP11" s="279"/>
      <c r="BQ11" s="279"/>
      <c r="BR11" s="279"/>
      <c r="BS11" s="279"/>
      <c r="BT11" s="279"/>
      <c r="BU11" s="279"/>
      <c r="BV11" s="279"/>
      <c r="BW11" s="279"/>
      <c r="BX11" s="279"/>
      <c r="BY11" s="279"/>
      <c r="BZ11" s="279"/>
      <c r="CA11" s="279"/>
      <c r="CB11" s="279"/>
    </row>
    <row r="12" spans="1:80" s="190" customFormat="1" ht="17.25" customHeight="1">
      <c r="A12" s="187"/>
      <c r="B12" s="187"/>
      <c r="C12" s="187"/>
      <c r="D12" s="322" t="s">
        <v>315</v>
      </c>
      <c r="E12" s="322"/>
      <c r="F12" s="192">
        <f t="shared" ref="F12:AV12" si="5">F7-$E7</f>
        <v>-9649.385456790711</v>
      </c>
      <c r="G12" s="192">
        <f t="shared" si="5"/>
        <v>-18926.958168415556</v>
      </c>
      <c r="H12" s="192">
        <f t="shared" si="5"/>
        <v>-27847.044924708665</v>
      </c>
      <c r="I12" s="192">
        <f t="shared" si="5"/>
        <v>-36423.420471741178</v>
      </c>
      <c r="J12" s="192">
        <f t="shared" si="5"/>
        <v>-44669.328783321776</v>
      </c>
      <c r="K12" s="192">
        <f t="shared" si="5"/>
        <v>-52597.503512857831</v>
      </c>
      <c r="L12" s="192">
        <f t="shared" si="5"/>
        <v>-60220.187657159899</v>
      </c>
      <c r="M12" s="192">
        <f t="shared" si="5"/>
        <v>-67549.152462555183</v>
      </c>
      <c r="N12" s="192">
        <f t="shared" si="5"/>
        <v>-74595.715602505516</v>
      </c>
      <c r="O12" s="192">
        <f t="shared" si="5"/>
        <v>-81370.75865480036</v>
      </c>
      <c r="P12" s="192">
        <f t="shared" si="5"/>
        <v>-87884.743905313837</v>
      </c>
      <c r="Q12" s="192">
        <f t="shared" si="5"/>
        <v>-94147.730504274979</v>
      </c>
      <c r="R12" s="192">
        <f t="shared" si="5"/>
        <v>-100169.38999999993</v>
      </c>
      <c r="S12" s="192">
        <f t="shared" si="5"/>
        <v>-108200.34723820552</v>
      </c>
      <c r="T12" s="192">
        <f t="shared" si="5"/>
        <v>-115802.05641861696</v>
      </c>
      <c r="U12" s="192">
        <f t="shared" si="5"/>
        <v>-122997.46049680667</v>
      </c>
      <c r="V12" s="192">
        <f t="shared" si="5"/>
        <v>-129808.27614624549</v>
      </c>
      <c r="W12" s="192">
        <f t="shared" si="5"/>
        <v>-136255.05930207227</v>
      </c>
      <c r="X12" s="192">
        <f t="shared" si="5"/>
        <v>-142357.26720160287</v>
      </c>
      <c r="Y12" s="192">
        <f t="shared" si="5"/>
        <v>-148133.31710882479</v>
      </c>
      <c r="Z12" s="192">
        <f t="shared" si="5"/>
        <v>-153600.64190011634</v>
      </c>
      <c r="AA12" s="192">
        <f t="shared" si="5"/>
        <v>-158775.74267895427</v>
      </c>
      <c r="AB12" s="192">
        <f t="shared" si="5"/>
        <v>-163674.23857840907</v>
      </c>
      <c r="AC12" s="192">
        <f t="shared" si="5"/>
        <v>-168310.91390173743</v>
      </c>
      <c r="AD12" s="192">
        <f t="shared" si="5"/>
        <v>-172699.76274334922</v>
      </c>
      <c r="AE12" s="192">
        <f t="shared" si="5"/>
        <v>-176854.03122482018</v>
      </c>
      <c r="AF12" s="192">
        <f t="shared" si="5"/>
        <v>-180786.2574734246</v>
      </c>
      <c r="AG12" s="192">
        <f t="shared" si="5"/>
        <v>-184508.30946384836</v>
      </c>
      <c r="AH12" s="192">
        <f t="shared" si="5"/>
        <v>-188031.42083729338</v>
      </c>
      <c r="AI12" s="192">
        <f t="shared" si="5"/>
        <v>-191366.22480608069</v>
      </c>
      <c r="AJ12" s="192">
        <f t="shared" si="5"/>
        <v>-194522.78624607995</v>
      </c>
      <c r="AK12" s="192">
        <f t="shared" si="5"/>
        <v>-197510.63207382549</v>
      </c>
      <c r="AL12" s="192">
        <f t="shared" si="5"/>
        <v>-200338.77999999997</v>
      </c>
      <c r="AM12" s="192">
        <f t="shared" si="5"/>
        <v>-203015.7657460685</v>
      </c>
      <c r="AN12" s="192">
        <f t="shared" si="5"/>
        <v>-205549.66880620568</v>
      </c>
      <c r="AO12" s="192">
        <f t="shared" si="5"/>
        <v>-207948.13683226891</v>
      </c>
      <c r="AP12" s="192">
        <f t="shared" si="5"/>
        <v>-210218.40871541516</v>
      </c>
      <c r="AQ12" s="192">
        <f t="shared" si="5"/>
        <v>-212367.3364340241</v>
      </c>
      <c r="AR12" s="192">
        <f t="shared" si="5"/>
        <v>-214401.40573386761</v>
      </c>
      <c r="AS12" s="192">
        <f t="shared" si="5"/>
        <v>-216326.75570294159</v>
      </c>
      <c r="AT12" s="192">
        <f t="shared" si="5"/>
        <v>-218149.19730003877</v>
      </c>
      <c r="AU12" s="192">
        <f t="shared" si="5"/>
        <v>-219874.23089298475</v>
      </c>
      <c r="AV12" s="192">
        <f t="shared" si="5"/>
        <v>-221507.06285946968</v>
      </c>
      <c r="AW12" s="279"/>
      <c r="AX12" s="279"/>
      <c r="AY12" s="279"/>
      <c r="AZ12" s="279"/>
      <c r="BA12" s="279"/>
      <c r="BB12" s="279"/>
      <c r="BC12" s="279"/>
      <c r="BD12" s="279"/>
      <c r="BE12" s="279"/>
      <c r="BF12" s="279"/>
      <c r="BG12" s="279"/>
      <c r="BH12" s="279"/>
      <c r="BI12" s="279"/>
      <c r="BJ12" s="279"/>
      <c r="BK12" s="279"/>
      <c r="BL12" s="279"/>
      <c r="BM12" s="279"/>
      <c r="BN12" s="279"/>
      <c r="BO12" s="279"/>
      <c r="BP12" s="279"/>
      <c r="BQ12" s="279"/>
      <c r="BR12" s="279"/>
      <c r="BS12" s="279"/>
      <c r="BT12" s="279"/>
      <c r="BU12" s="279"/>
      <c r="BV12" s="279"/>
      <c r="BW12" s="279"/>
      <c r="BX12" s="279"/>
      <c r="BY12" s="279"/>
      <c r="BZ12" s="279"/>
      <c r="CA12" s="279"/>
      <c r="CB12" s="279"/>
    </row>
    <row r="13" spans="1:80" s="190" customFormat="1" ht="17.25" customHeight="1">
      <c r="A13" s="187"/>
      <c r="B13" s="187"/>
      <c r="C13" s="187"/>
      <c r="D13" s="322" t="s">
        <v>316</v>
      </c>
      <c r="E13" s="322"/>
      <c r="F13" s="196">
        <f t="shared" ref="F13:AV13" si="6">IF(F8=0,"",F8-$E8)</f>
        <v>-17157.976999999984</v>
      </c>
      <c r="G13" s="196">
        <f t="shared" si="6"/>
        <v>6863.2670000000217</v>
      </c>
      <c r="H13" s="196">
        <f t="shared" si="6"/>
        <v>28834.128570000001</v>
      </c>
      <c r="I13" s="196">
        <f t="shared" si="6"/>
        <v>39083.541000000027</v>
      </c>
      <c r="J13" s="196">
        <f t="shared" si="6"/>
        <v>1595.8570800000452</v>
      </c>
      <c r="K13" s="196">
        <f t="shared" si="6"/>
        <v>-8859.2475799999665</v>
      </c>
      <c r="L13" s="196">
        <f t="shared" si="6"/>
        <v>-38994.554000000004</v>
      </c>
      <c r="M13" s="196">
        <f t="shared" si="6"/>
        <v>-40389.297999999981</v>
      </c>
      <c r="N13" s="196" t="str">
        <f t="shared" si="6"/>
        <v/>
      </c>
      <c r="O13" s="196" t="str">
        <f t="shared" si="6"/>
        <v/>
      </c>
      <c r="P13" s="196" t="str">
        <f t="shared" si="6"/>
        <v/>
      </c>
      <c r="Q13" s="196" t="str">
        <f t="shared" si="6"/>
        <v/>
      </c>
      <c r="R13" s="196" t="str">
        <f t="shared" si="6"/>
        <v/>
      </c>
      <c r="S13" s="196" t="str">
        <f t="shared" si="6"/>
        <v/>
      </c>
      <c r="T13" s="196" t="str">
        <f t="shared" si="6"/>
        <v/>
      </c>
      <c r="U13" s="196" t="str">
        <f t="shared" si="6"/>
        <v/>
      </c>
      <c r="V13" s="196" t="str">
        <f t="shared" si="6"/>
        <v/>
      </c>
      <c r="W13" s="196" t="str">
        <f t="shared" si="6"/>
        <v/>
      </c>
      <c r="X13" s="196" t="str">
        <f t="shared" si="6"/>
        <v/>
      </c>
      <c r="Y13" s="196" t="str">
        <f t="shared" si="6"/>
        <v/>
      </c>
      <c r="Z13" s="196" t="str">
        <f t="shared" si="6"/>
        <v/>
      </c>
      <c r="AA13" s="196" t="str">
        <f t="shared" si="6"/>
        <v/>
      </c>
      <c r="AB13" s="196" t="str">
        <f t="shared" si="6"/>
        <v/>
      </c>
      <c r="AC13" s="196" t="str">
        <f t="shared" si="6"/>
        <v/>
      </c>
      <c r="AD13" s="196" t="str">
        <f t="shared" si="6"/>
        <v/>
      </c>
      <c r="AE13" s="196" t="str">
        <f t="shared" si="6"/>
        <v/>
      </c>
      <c r="AF13" s="196" t="str">
        <f t="shared" si="6"/>
        <v/>
      </c>
      <c r="AG13" s="196" t="str">
        <f t="shared" si="6"/>
        <v/>
      </c>
      <c r="AH13" s="196" t="str">
        <f t="shared" si="6"/>
        <v/>
      </c>
      <c r="AI13" s="196" t="str">
        <f t="shared" si="6"/>
        <v/>
      </c>
      <c r="AJ13" s="196" t="str">
        <f t="shared" si="6"/>
        <v/>
      </c>
      <c r="AK13" s="196" t="str">
        <f t="shared" si="6"/>
        <v/>
      </c>
      <c r="AL13" s="196" t="str">
        <f t="shared" si="6"/>
        <v/>
      </c>
      <c r="AM13" s="196" t="str">
        <f t="shared" si="6"/>
        <v/>
      </c>
      <c r="AN13" s="196" t="str">
        <f t="shared" si="6"/>
        <v/>
      </c>
      <c r="AO13" s="196" t="str">
        <f t="shared" si="6"/>
        <v/>
      </c>
      <c r="AP13" s="196" t="str">
        <f t="shared" si="6"/>
        <v/>
      </c>
      <c r="AQ13" s="196" t="str">
        <f t="shared" si="6"/>
        <v/>
      </c>
      <c r="AR13" s="196" t="str">
        <f t="shared" si="6"/>
        <v/>
      </c>
      <c r="AS13" s="196" t="str">
        <f t="shared" si="6"/>
        <v/>
      </c>
      <c r="AT13" s="196" t="str">
        <f t="shared" si="6"/>
        <v/>
      </c>
      <c r="AU13" s="196" t="str">
        <f t="shared" si="6"/>
        <v/>
      </c>
      <c r="AV13" s="196" t="str">
        <f t="shared" si="6"/>
        <v/>
      </c>
      <c r="AW13" s="279"/>
      <c r="AX13" s="279"/>
      <c r="AY13" s="279"/>
      <c r="AZ13" s="279"/>
      <c r="BA13" s="279"/>
      <c r="BB13" s="279"/>
      <c r="BC13" s="279"/>
      <c r="BD13" s="279"/>
      <c r="BE13" s="279"/>
      <c r="BF13" s="279"/>
      <c r="BG13" s="279"/>
      <c r="BH13" s="279"/>
      <c r="BI13" s="279"/>
      <c r="BJ13" s="279"/>
      <c r="BK13" s="279"/>
      <c r="BL13" s="279"/>
      <c r="BM13" s="279"/>
      <c r="BN13" s="279"/>
      <c r="BO13" s="279"/>
      <c r="BP13" s="279"/>
      <c r="BQ13" s="279"/>
      <c r="BR13" s="279"/>
      <c r="BS13" s="279"/>
      <c r="BT13" s="279"/>
      <c r="BU13" s="279"/>
      <c r="BV13" s="279"/>
      <c r="BW13" s="279"/>
      <c r="BX13" s="279"/>
      <c r="BY13" s="279"/>
      <c r="BZ13" s="279"/>
      <c r="CA13" s="279"/>
      <c r="CB13" s="279"/>
    </row>
    <row r="14" spans="1:80" s="187" customFormat="1" ht="17.25" customHeight="1">
      <c r="D14" s="185"/>
      <c r="E14" s="185"/>
      <c r="F14" s="194"/>
      <c r="G14" s="194"/>
      <c r="H14" s="194"/>
      <c r="I14" s="194"/>
      <c r="J14" s="194"/>
      <c r="K14" s="194"/>
      <c r="L14" s="194"/>
      <c r="M14" s="194"/>
      <c r="N14" s="194"/>
      <c r="O14" s="194"/>
      <c r="P14" s="194"/>
      <c r="Q14" s="194"/>
      <c r="R14" s="194"/>
      <c r="S14" s="197"/>
      <c r="T14" s="198"/>
      <c r="AW14" s="280"/>
      <c r="AX14" s="280"/>
      <c r="AY14" s="280"/>
      <c r="AZ14" s="280"/>
      <c r="BA14" s="280"/>
      <c r="BB14" s="280"/>
      <c r="BC14" s="280"/>
      <c r="BD14" s="280"/>
      <c r="BE14" s="280"/>
      <c r="BF14" s="280"/>
      <c r="BG14" s="280"/>
      <c r="BH14" s="280"/>
      <c r="BI14" s="280"/>
      <c r="BJ14" s="280"/>
      <c r="BK14" s="280"/>
      <c r="BL14" s="280"/>
      <c r="BM14" s="280"/>
      <c r="BN14" s="280"/>
      <c r="BO14" s="280"/>
      <c r="BP14" s="280"/>
      <c r="BQ14" s="280"/>
      <c r="BR14" s="280"/>
      <c r="BS14" s="280"/>
      <c r="BT14" s="280"/>
      <c r="BU14" s="280"/>
      <c r="BV14" s="280"/>
      <c r="BW14" s="280"/>
      <c r="BX14" s="280"/>
      <c r="BY14" s="280"/>
      <c r="BZ14" s="280"/>
      <c r="CA14" s="280"/>
      <c r="CB14" s="280"/>
    </row>
    <row r="15" spans="1:80" ht="18" customHeight="1">
      <c r="A15" s="174"/>
      <c r="B15" s="323" t="s">
        <v>317</v>
      </c>
      <c r="C15" s="323"/>
      <c r="D15" s="323"/>
      <c r="E15" s="199">
        <f>IF(SUM(E17:E26)=0,"",SUM(E17:E26))</f>
        <v>250423.47499999998</v>
      </c>
      <c r="F15" s="199">
        <f t="shared" ref="F15:AV15" si="7">SUM(F17:F26)</f>
        <v>233265.49799999999</v>
      </c>
      <c r="G15" s="199">
        <f t="shared" si="7"/>
        <v>257286.742</v>
      </c>
      <c r="H15" s="199">
        <f t="shared" si="7"/>
        <v>279257.60356999998</v>
      </c>
      <c r="I15" s="199">
        <f t="shared" si="7"/>
        <v>289507.016</v>
      </c>
      <c r="J15" s="199">
        <f t="shared" si="7"/>
        <v>252019.33208000002</v>
      </c>
      <c r="K15" s="199">
        <f t="shared" si="7"/>
        <v>241564.22742000001</v>
      </c>
      <c r="L15" s="199">
        <f t="shared" si="7"/>
        <v>211428.92099999997</v>
      </c>
      <c r="M15" s="199">
        <f t="shared" si="7"/>
        <v>210034.177</v>
      </c>
      <c r="N15" s="199">
        <f t="shared" si="7"/>
        <v>0</v>
      </c>
      <c r="O15" s="199">
        <f t="shared" si="7"/>
        <v>0</v>
      </c>
      <c r="P15" s="199">
        <f t="shared" si="7"/>
        <v>0</v>
      </c>
      <c r="Q15" s="199">
        <f t="shared" si="7"/>
        <v>0</v>
      </c>
      <c r="R15" s="199">
        <f t="shared" si="7"/>
        <v>0</v>
      </c>
      <c r="S15" s="199">
        <f t="shared" si="7"/>
        <v>0</v>
      </c>
      <c r="T15" s="199">
        <f t="shared" si="7"/>
        <v>0</v>
      </c>
      <c r="U15" s="199">
        <f t="shared" si="7"/>
        <v>0</v>
      </c>
      <c r="V15" s="199">
        <f t="shared" si="7"/>
        <v>0</v>
      </c>
      <c r="W15" s="199">
        <f t="shared" si="7"/>
        <v>0</v>
      </c>
      <c r="X15" s="199">
        <f t="shared" si="7"/>
        <v>0</v>
      </c>
      <c r="Y15" s="199">
        <f t="shared" si="7"/>
        <v>0</v>
      </c>
      <c r="Z15" s="199">
        <f t="shared" si="7"/>
        <v>0</v>
      </c>
      <c r="AA15" s="199">
        <f t="shared" si="7"/>
        <v>0</v>
      </c>
      <c r="AB15" s="199">
        <f t="shared" si="7"/>
        <v>0</v>
      </c>
      <c r="AC15" s="199">
        <f t="shared" si="7"/>
        <v>0</v>
      </c>
      <c r="AD15" s="199">
        <f t="shared" si="7"/>
        <v>0</v>
      </c>
      <c r="AE15" s="199">
        <f t="shared" si="7"/>
        <v>0</v>
      </c>
      <c r="AF15" s="199">
        <f t="shared" si="7"/>
        <v>0</v>
      </c>
      <c r="AG15" s="199">
        <f t="shared" si="7"/>
        <v>0</v>
      </c>
      <c r="AH15" s="199">
        <f t="shared" si="7"/>
        <v>0</v>
      </c>
      <c r="AI15" s="199">
        <f t="shared" si="7"/>
        <v>0</v>
      </c>
      <c r="AJ15" s="199">
        <f t="shared" si="7"/>
        <v>0</v>
      </c>
      <c r="AK15" s="199">
        <f t="shared" si="7"/>
        <v>0</v>
      </c>
      <c r="AL15" s="199">
        <f t="shared" si="7"/>
        <v>0</v>
      </c>
      <c r="AM15" s="199">
        <f t="shared" si="7"/>
        <v>0</v>
      </c>
      <c r="AN15" s="199">
        <f t="shared" si="7"/>
        <v>0</v>
      </c>
      <c r="AO15" s="199">
        <f t="shared" si="7"/>
        <v>0</v>
      </c>
      <c r="AP15" s="199">
        <f t="shared" si="7"/>
        <v>0</v>
      </c>
      <c r="AQ15" s="199">
        <f t="shared" si="7"/>
        <v>0</v>
      </c>
      <c r="AR15" s="199">
        <f t="shared" si="7"/>
        <v>0</v>
      </c>
      <c r="AS15" s="199">
        <f t="shared" si="7"/>
        <v>0</v>
      </c>
      <c r="AT15" s="199">
        <f t="shared" si="7"/>
        <v>0</v>
      </c>
      <c r="AU15" s="199">
        <f t="shared" si="7"/>
        <v>0</v>
      </c>
      <c r="AV15" s="199">
        <f t="shared" si="7"/>
        <v>0</v>
      </c>
    </row>
    <row r="16" spans="1:80">
      <c r="A16" s="174"/>
      <c r="B16" s="320"/>
      <c r="C16" s="320"/>
      <c r="D16" s="200" t="s">
        <v>318</v>
      </c>
      <c r="E16" s="321"/>
      <c r="F16" s="321"/>
      <c r="G16" s="321"/>
      <c r="H16" s="321"/>
      <c r="I16" s="321"/>
      <c r="J16" s="321"/>
      <c r="K16" s="321"/>
      <c r="L16" s="321"/>
      <c r="M16" s="321"/>
      <c r="N16" s="321"/>
      <c r="O16" s="321"/>
      <c r="P16" s="321"/>
      <c r="Q16" s="321"/>
      <c r="R16" s="321"/>
      <c r="S16" s="321"/>
      <c r="T16" s="321"/>
      <c r="U16" s="321"/>
      <c r="V16" s="321"/>
      <c r="W16" s="321"/>
      <c r="X16" s="321"/>
      <c r="Y16" s="321"/>
      <c r="Z16" s="321"/>
      <c r="AA16" s="321"/>
      <c r="AB16" s="321"/>
      <c r="AC16" s="321"/>
      <c r="AD16" s="321"/>
      <c r="AE16" s="321"/>
      <c r="AF16" s="321"/>
      <c r="AG16" s="321"/>
      <c r="AH16" s="321"/>
      <c r="AI16" s="321"/>
      <c r="AJ16" s="321"/>
      <c r="AK16" s="321"/>
      <c r="AL16" s="321"/>
      <c r="AM16" s="321"/>
      <c r="AN16" s="321"/>
      <c r="AO16" s="321"/>
      <c r="AP16" s="321"/>
      <c r="AQ16" s="321"/>
      <c r="AR16" s="321"/>
      <c r="AS16" s="321"/>
      <c r="AT16" s="321"/>
      <c r="AU16" s="321"/>
      <c r="AV16" s="321"/>
    </row>
    <row r="17" spans="1:48">
      <c r="A17" s="174"/>
      <c r="B17" s="201">
        <v>1</v>
      </c>
      <c r="C17" s="202" t="s">
        <v>19</v>
      </c>
      <c r="D17" s="203">
        <v>0.53300000000000003</v>
      </c>
      <c r="E17" s="204">
        <f>+Energieverbräuche!D8*E27</f>
        <v>24345.841</v>
      </c>
      <c r="F17" s="204">
        <f>+Energieverbräuche!E8*F27</f>
        <v>30636.84</v>
      </c>
      <c r="G17" s="204">
        <f>+Energieverbräuche!F8*G27</f>
        <v>45323.122000000003</v>
      </c>
      <c r="H17" s="204">
        <f>+Energieverbräuche!G8*H27</f>
        <v>42383.781569999999</v>
      </c>
      <c r="I17" s="204">
        <f>+Energieverbräuche!H8*I27</f>
        <v>44083.364000000001</v>
      </c>
      <c r="J17" s="204">
        <f>+Energieverbräuche!I8*J27</f>
        <v>52975.808080000003</v>
      </c>
      <c r="K17" s="204">
        <f>+Energieverbräuche!J8*K27</f>
        <v>50569.835420000003</v>
      </c>
      <c r="L17" s="204">
        <f>+Energieverbräuche!K8*L27</f>
        <v>52931.697</v>
      </c>
      <c r="M17" s="204">
        <f>+Energieverbräuche!L8*M27</f>
        <v>53591.550999999999</v>
      </c>
      <c r="N17" s="204">
        <f>+Energieverbräuche!M8*N27</f>
        <v>0</v>
      </c>
      <c r="O17" s="204">
        <f>+Energieverbräuche!N8*O27</f>
        <v>0</v>
      </c>
      <c r="P17" s="204">
        <f>+Energieverbräuche!O8*P27</f>
        <v>0</v>
      </c>
      <c r="Q17" s="204">
        <f>+Energieverbräuche!P8*Q27</f>
        <v>0</v>
      </c>
      <c r="R17" s="204">
        <f>+Energieverbräuche!Q8*R27</f>
        <v>0</v>
      </c>
      <c r="S17" s="204">
        <f>+Energieverbräuche!R8*S27</f>
        <v>0</v>
      </c>
      <c r="T17" s="204">
        <f>+Energieverbräuche!S8*T27</f>
        <v>0</v>
      </c>
      <c r="U17" s="204">
        <f>+Energieverbräuche!T8*U27</f>
        <v>0</v>
      </c>
      <c r="V17" s="204">
        <f>+Energieverbräuche!U8*V27</f>
        <v>0</v>
      </c>
      <c r="W17" s="204">
        <f>+Energieverbräuche!V8*W27</f>
        <v>0</v>
      </c>
      <c r="X17" s="204">
        <f>+Energieverbräuche!W8*X27</f>
        <v>0</v>
      </c>
      <c r="Y17" s="204">
        <f>+Energieverbräuche!X8*Y27</f>
        <v>0</v>
      </c>
      <c r="Z17" s="204">
        <f>+Energieverbräuche!Y8*Z27</f>
        <v>0</v>
      </c>
      <c r="AA17" s="204">
        <f>+Energieverbräuche!Z8*AA27</f>
        <v>0</v>
      </c>
      <c r="AB17" s="204">
        <f>+Energieverbräuche!AA8*AB27</f>
        <v>0</v>
      </c>
      <c r="AC17" s="204">
        <f>+Energieverbräuche!AB8*AC27</f>
        <v>0</v>
      </c>
      <c r="AD17" s="204">
        <f>+Energieverbräuche!AC8*AD27</f>
        <v>0</v>
      </c>
      <c r="AE17" s="204">
        <f>+Energieverbräuche!AD8*AE27</f>
        <v>0</v>
      </c>
      <c r="AF17" s="204">
        <f>+Energieverbräuche!AE8*AF27</f>
        <v>0</v>
      </c>
      <c r="AG17" s="204">
        <f>+Energieverbräuche!AF8*AG27</f>
        <v>0</v>
      </c>
      <c r="AH17" s="204">
        <f>+Energieverbräuche!AG8*AH27</f>
        <v>0</v>
      </c>
      <c r="AI17" s="204">
        <f>+Energieverbräuche!AH8*AI27</f>
        <v>0</v>
      </c>
      <c r="AJ17" s="204">
        <f>+Energieverbräuche!AI8*AJ27</f>
        <v>0</v>
      </c>
      <c r="AK17" s="204">
        <f>+Energieverbräuche!AJ8*AK27</f>
        <v>0</v>
      </c>
      <c r="AL17" s="204">
        <f>+Energieverbräuche!AK8*AL27</f>
        <v>0</v>
      </c>
      <c r="AM17" s="204">
        <f>+Energieverbräuche!AL8*AM27</f>
        <v>0</v>
      </c>
      <c r="AN17" s="204">
        <f>+Energieverbräuche!AM8*AN27</f>
        <v>0</v>
      </c>
      <c r="AO17" s="204">
        <f>+Energieverbräuche!AN8*AO27</f>
        <v>0</v>
      </c>
      <c r="AP17" s="204">
        <f>+Energieverbräuche!AO8*AP27</f>
        <v>0</v>
      </c>
      <c r="AQ17" s="204">
        <f>+Energieverbräuche!AP8*AQ27</f>
        <v>0</v>
      </c>
      <c r="AR17" s="204">
        <f>+Energieverbräuche!AQ8*AR27</f>
        <v>0</v>
      </c>
      <c r="AS17" s="204">
        <f>+Energieverbräuche!AR8*AS27</f>
        <v>0</v>
      </c>
      <c r="AT17" s="204">
        <f>+Energieverbräuche!AS8*AT27</f>
        <v>0</v>
      </c>
      <c r="AU17" s="204">
        <f>+Energieverbräuche!AT8*AU27</f>
        <v>0</v>
      </c>
      <c r="AV17" s="204">
        <f>+Energieverbräuche!AU8*AV27</f>
        <v>0</v>
      </c>
    </row>
    <row r="18" spans="1:48">
      <c r="A18" s="174"/>
      <c r="B18" s="205">
        <v>2</v>
      </c>
      <c r="C18" s="206" t="s">
        <v>319</v>
      </c>
      <c r="D18" s="207">
        <v>0.182</v>
      </c>
      <c r="E18" s="208">
        <f>+Energieverbräuche!D17*E$28</f>
        <v>173807.63399999999</v>
      </c>
      <c r="F18" s="208">
        <f>+Energieverbräuche!E17*F$28</f>
        <v>150808.658</v>
      </c>
      <c r="G18" s="208">
        <f>+Energieverbräuche!F17*G$28</f>
        <v>160143.62</v>
      </c>
      <c r="H18" s="208">
        <f>+Energieverbräuche!G17*H$28</f>
        <v>184369.82199999999</v>
      </c>
      <c r="I18" s="208">
        <f>+Energieverbräuche!H17*I$28</f>
        <v>188203.652</v>
      </c>
      <c r="J18" s="208">
        <f>+Energieverbräuche!I17*J$28</f>
        <v>156043.524</v>
      </c>
      <c r="K18" s="208">
        <f>+Energieverbräuche!J17*K$28</f>
        <v>147994.39199999999</v>
      </c>
      <c r="L18" s="208">
        <f>+Energieverbräuche!K17*L$28</f>
        <v>144277.22399999999</v>
      </c>
      <c r="M18" s="208">
        <f>+Energieverbräuche!L17*M$28</f>
        <v>142222.62599999999</v>
      </c>
      <c r="N18" s="208">
        <f>+Energieverbräuche!M17*N$28</f>
        <v>0</v>
      </c>
      <c r="O18" s="208">
        <f>+Energieverbräuche!N17*O$28</f>
        <v>0</v>
      </c>
      <c r="P18" s="208">
        <f>+Energieverbräuche!O17*P$28</f>
        <v>0</v>
      </c>
      <c r="Q18" s="208">
        <f>+Energieverbräuche!P17*Q$28</f>
        <v>0</v>
      </c>
      <c r="R18" s="208">
        <f>+Energieverbräuche!Q17*R$28</f>
        <v>0</v>
      </c>
      <c r="S18" s="208">
        <f>+Energieverbräuche!R17*S$28</f>
        <v>0</v>
      </c>
      <c r="T18" s="208">
        <f>+Energieverbräuche!S17*T$28</f>
        <v>0</v>
      </c>
      <c r="U18" s="208">
        <f>+Energieverbräuche!T17*U$28</f>
        <v>0</v>
      </c>
      <c r="V18" s="208">
        <f>+Energieverbräuche!U17*V$28</f>
        <v>0</v>
      </c>
      <c r="W18" s="208">
        <f>+Energieverbräuche!V17*W$28</f>
        <v>0</v>
      </c>
      <c r="X18" s="208">
        <f>+Energieverbräuche!W17*X$28</f>
        <v>0</v>
      </c>
      <c r="Y18" s="208">
        <f>+Energieverbräuche!X17*Y$28</f>
        <v>0</v>
      </c>
      <c r="Z18" s="208">
        <f>+Energieverbräuche!Y17*Z$28</f>
        <v>0</v>
      </c>
      <c r="AA18" s="208">
        <f>+Energieverbräuche!Z17*AA$28</f>
        <v>0</v>
      </c>
      <c r="AB18" s="208">
        <f>+Energieverbräuche!AA17*AB$28</f>
        <v>0</v>
      </c>
      <c r="AC18" s="208">
        <f>+Energieverbräuche!AB17*AC$28</f>
        <v>0</v>
      </c>
      <c r="AD18" s="208">
        <f>+Energieverbräuche!AC17*AD$28</f>
        <v>0</v>
      </c>
      <c r="AE18" s="208">
        <f>+Energieverbräuche!AD17*AE$28</f>
        <v>0</v>
      </c>
      <c r="AF18" s="208">
        <f>+Energieverbräuche!AE17*AF$28</f>
        <v>0</v>
      </c>
      <c r="AG18" s="208">
        <f>+Energieverbräuche!AF17*AG$28</f>
        <v>0</v>
      </c>
      <c r="AH18" s="208">
        <f>+Energieverbräuche!AG17*AH$28</f>
        <v>0</v>
      </c>
      <c r="AI18" s="208">
        <f>+Energieverbräuche!AH17*AI$28</f>
        <v>0</v>
      </c>
      <c r="AJ18" s="208">
        <f>+Energieverbräuche!AI17*AJ$28</f>
        <v>0</v>
      </c>
      <c r="AK18" s="208">
        <f>+Energieverbräuche!AJ17*AK$28</f>
        <v>0</v>
      </c>
      <c r="AL18" s="208">
        <f>+Energieverbräuche!AK17*AL$28</f>
        <v>0</v>
      </c>
      <c r="AM18" s="208">
        <f>+Energieverbräuche!AL17*AM$28</f>
        <v>0</v>
      </c>
      <c r="AN18" s="208">
        <f>+Energieverbräuche!AM17*AN$28</f>
        <v>0</v>
      </c>
      <c r="AO18" s="208">
        <f>+Energieverbräuche!AN17*AO$28</f>
        <v>0</v>
      </c>
      <c r="AP18" s="208">
        <f>+Energieverbräuche!AO17*AP$28</f>
        <v>0</v>
      </c>
      <c r="AQ18" s="208">
        <f>+Energieverbräuche!AP17*AQ$28</f>
        <v>0</v>
      </c>
      <c r="AR18" s="208">
        <f>+Energieverbräuche!AQ17*AR$28</f>
        <v>0</v>
      </c>
      <c r="AS18" s="208">
        <f>+Energieverbräuche!AR17*AS$28</f>
        <v>0</v>
      </c>
      <c r="AT18" s="208">
        <f>+Energieverbräuche!AS17*AT$28</f>
        <v>0</v>
      </c>
      <c r="AU18" s="208">
        <f>+Energieverbräuche!AT17*AU$28</f>
        <v>0</v>
      </c>
      <c r="AV18" s="208">
        <f>+Energieverbräuche!AU17*AV$28</f>
        <v>0</v>
      </c>
    </row>
    <row r="19" spans="1:48">
      <c r="A19" s="174"/>
      <c r="B19" s="209">
        <v>3</v>
      </c>
      <c r="C19" s="210" t="s">
        <v>320</v>
      </c>
      <c r="D19" s="211">
        <f>D17</f>
        <v>0.53300000000000003</v>
      </c>
      <c r="E19" s="212">
        <f>(+Energieverbräuche!D22*$D$19)*(-1)</f>
        <v>0</v>
      </c>
      <c r="F19" s="212">
        <f>(+Energieverbräuche!E22*$D$19)*(-1)</f>
        <v>0</v>
      </c>
      <c r="G19" s="212">
        <f>(+Energieverbräuche!F22*$D$19)*(-1)</f>
        <v>0</v>
      </c>
      <c r="H19" s="212">
        <f>(+Energieverbräuche!G22*$D$19)*(-1)</f>
        <v>0</v>
      </c>
      <c r="I19" s="212">
        <f>(+Energieverbräuche!H22*$D$19)*(-1)</f>
        <v>0</v>
      </c>
      <c r="J19" s="212">
        <f>(+Energieverbräuche!I22*$D$19)*(-1)</f>
        <v>0</v>
      </c>
      <c r="K19" s="212">
        <f>(+Energieverbräuche!J22*$D$19)*(-1)</f>
        <v>0</v>
      </c>
      <c r="L19" s="212">
        <f>(+Energieverbräuche!K22*$D$19)*(-1)</f>
        <v>0</v>
      </c>
      <c r="M19" s="212">
        <f>(+Energieverbräuche!L22*$D$19)*(-1)</f>
        <v>0</v>
      </c>
      <c r="N19" s="212">
        <f>(+Energieverbräuche!M22*$D$19)*(-1)</f>
        <v>0</v>
      </c>
      <c r="O19" s="212">
        <f>(+Energieverbräuche!N22*$D$19)*(-1)</f>
        <v>0</v>
      </c>
      <c r="P19" s="212">
        <f>(+Energieverbräuche!O22*$D$19)*(-1)</f>
        <v>0</v>
      </c>
      <c r="Q19" s="212">
        <f>(+Energieverbräuche!P22*$D$19)*(-1)</f>
        <v>0</v>
      </c>
      <c r="R19" s="212">
        <f>(+Energieverbräuche!Q22*$D$19)*(-1)</f>
        <v>0</v>
      </c>
      <c r="S19" s="212">
        <f>(+Energieverbräuche!R22*$D$19)*(-1)</f>
        <v>0</v>
      </c>
      <c r="T19" s="212">
        <f>(+Energieverbräuche!S22*$D$19)*(-1)</f>
        <v>0</v>
      </c>
      <c r="U19" s="212">
        <f>(+Energieverbräuche!T22*$D$19)*(-1)</f>
        <v>0</v>
      </c>
      <c r="V19" s="212">
        <f>(+Energieverbräuche!U22*$D$19)*(-1)</f>
        <v>0</v>
      </c>
      <c r="W19" s="212">
        <f>(+Energieverbräuche!V22*$D$19)*(-1)</f>
        <v>0</v>
      </c>
      <c r="X19" s="212">
        <f>(+Energieverbräuche!W22*$D$19)*(-1)</f>
        <v>0</v>
      </c>
      <c r="Y19" s="212">
        <f>(+Energieverbräuche!X22*$D$19)*(-1)</f>
        <v>0</v>
      </c>
      <c r="Z19" s="212">
        <f>(+Energieverbräuche!Y22*$D$19)*(-1)</f>
        <v>0</v>
      </c>
      <c r="AA19" s="212">
        <f>(+Energieverbräuche!Z22*$D$19)*(-1)</f>
        <v>0</v>
      </c>
      <c r="AB19" s="212">
        <f>(+Energieverbräuche!AA22*$D$19)*(-1)</f>
        <v>0</v>
      </c>
      <c r="AC19" s="212">
        <f>(+Energieverbräuche!AB22*$D$19)*(-1)</f>
        <v>0</v>
      </c>
      <c r="AD19" s="212">
        <f>(+Energieverbräuche!AC22*$D$19)*(-1)</f>
        <v>0</v>
      </c>
      <c r="AE19" s="212">
        <f>(+Energieverbräuche!AD22*$D$19)*(-1)</f>
        <v>0</v>
      </c>
      <c r="AF19" s="212">
        <f>(+Energieverbräuche!AE22*$D$19)*(-1)</f>
        <v>0</v>
      </c>
      <c r="AG19" s="212">
        <f>(+Energieverbräuche!AF22*$D$19)*(-1)</f>
        <v>0</v>
      </c>
      <c r="AH19" s="212">
        <f>(+Energieverbräuche!AG22*$D$19)*(-1)</f>
        <v>0</v>
      </c>
      <c r="AI19" s="212">
        <f>(+Energieverbräuche!AH22*$D$19)*(-1)</f>
        <v>0</v>
      </c>
      <c r="AJ19" s="212">
        <f>(+Energieverbräuche!AI22*$D$19)*(-1)</f>
        <v>0</v>
      </c>
      <c r="AK19" s="212">
        <f>(+Energieverbräuche!AJ22*$D$19)*(-1)</f>
        <v>0</v>
      </c>
      <c r="AL19" s="212">
        <f>(+Energieverbräuche!AK22*$D$19)*(-1)</f>
        <v>0</v>
      </c>
      <c r="AM19" s="212">
        <f>(+Energieverbräuche!AL22*$D$19)*(-1)</f>
        <v>0</v>
      </c>
      <c r="AN19" s="212">
        <f>(+Energieverbräuche!AM22*$D$19)*(-1)</f>
        <v>0</v>
      </c>
      <c r="AO19" s="212">
        <f>(+Energieverbräuche!AN22*$D$19)*(-1)</f>
        <v>0</v>
      </c>
      <c r="AP19" s="212">
        <f>(+Energieverbräuche!AO22*$D$19)*(-1)</f>
        <v>0</v>
      </c>
      <c r="AQ19" s="212">
        <f>(+Energieverbräuche!AP22*$D$19)*(-1)</f>
        <v>0</v>
      </c>
      <c r="AR19" s="212">
        <f>(+Energieverbräuche!AQ22*$D$19)*(-1)</f>
        <v>0</v>
      </c>
      <c r="AS19" s="212">
        <f>(+Energieverbräuche!AR22*$D$19)*(-1)</f>
        <v>0</v>
      </c>
      <c r="AT19" s="212">
        <f>(+Energieverbräuche!AS22*$D$19)*(-1)</f>
        <v>0</v>
      </c>
      <c r="AU19" s="212">
        <f>(+Energieverbräuche!AT22*$D$19)*(-1)</f>
        <v>0</v>
      </c>
      <c r="AV19" s="212">
        <f>(+Energieverbräuche!AU22*$D$19)*(-1)</f>
        <v>0</v>
      </c>
    </row>
    <row r="20" spans="1:48">
      <c r="A20" s="174"/>
      <c r="B20" s="213">
        <v>4</v>
      </c>
      <c r="C20" s="283" t="s">
        <v>321</v>
      </c>
      <c r="D20" s="284">
        <f>D18</f>
        <v>0.182</v>
      </c>
      <c r="E20" s="285"/>
      <c r="F20" s="285"/>
      <c r="G20" s="285"/>
      <c r="H20" s="285"/>
      <c r="I20" s="285"/>
      <c r="J20" s="285"/>
      <c r="K20" s="285"/>
      <c r="L20" s="285"/>
      <c r="M20" s="285"/>
      <c r="N20" s="285"/>
      <c r="O20" s="285"/>
      <c r="P20" s="285"/>
      <c r="Q20" s="285"/>
      <c r="R20" s="285"/>
      <c r="S20" s="285"/>
      <c r="T20" s="285"/>
      <c r="U20" s="285"/>
      <c r="V20" s="285"/>
      <c r="W20" s="285"/>
      <c r="X20" s="285"/>
      <c r="Y20" s="285"/>
      <c r="Z20" s="285"/>
      <c r="AA20" s="285"/>
      <c r="AB20" s="285"/>
      <c r="AC20" s="285"/>
      <c r="AD20" s="285"/>
      <c r="AE20" s="285"/>
      <c r="AF20" s="285"/>
      <c r="AG20" s="285"/>
      <c r="AH20" s="285"/>
      <c r="AI20" s="285"/>
      <c r="AJ20" s="285"/>
      <c r="AK20" s="285"/>
      <c r="AL20" s="285"/>
      <c r="AM20" s="285"/>
      <c r="AN20" s="285"/>
      <c r="AO20" s="285"/>
      <c r="AP20" s="285"/>
      <c r="AQ20" s="285"/>
      <c r="AR20" s="285"/>
      <c r="AS20" s="285"/>
      <c r="AT20" s="285"/>
      <c r="AU20" s="285"/>
      <c r="AV20" s="285"/>
    </row>
    <row r="21" spans="1:48">
      <c r="A21" s="174"/>
      <c r="B21" s="213">
        <v>5</v>
      </c>
      <c r="C21" s="283" t="s">
        <v>27</v>
      </c>
      <c r="D21" s="283"/>
      <c r="E21" s="285"/>
      <c r="F21" s="285"/>
      <c r="G21" s="285"/>
      <c r="H21" s="285"/>
      <c r="I21" s="285"/>
      <c r="J21" s="285"/>
      <c r="K21" s="285"/>
      <c r="L21" s="285"/>
      <c r="M21" s="285"/>
      <c r="N21" s="285"/>
      <c r="O21" s="285"/>
      <c r="P21" s="285"/>
      <c r="Q21" s="285"/>
      <c r="R21" s="285"/>
      <c r="S21" s="285"/>
      <c r="T21" s="285"/>
      <c r="U21" s="285"/>
      <c r="V21" s="285"/>
      <c r="W21" s="285"/>
      <c r="X21" s="285"/>
      <c r="Y21" s="285"/>
      <c r="Z21" s="285"/>
      <c r="AA21" s="285"/>
      <c r="AB21" s="285"/>
      <c r="AC21" s="285"/>
      <c r="AD21" s="285"/>
      <c r="AE21" s="285"/>
      <c r="AF21" s="285"/>
      <c r="AG21" s="285"/>
      <c r="AH21" s="285"/>
      <c r="AI21" s="285"/>
      <c r="AJ21" s="285"/>
      <c r="AK21" s="285"/>
      <c r="AL21" s="285"/>
      <c r="AM21" s="285"/>
      <c r="AN21" s="285"/>
      <c r="AO21" s="285"/>
      <c r="AP21" s="285"/>
      <c r="AQ21" s="285"/>
      <c r="AR21" s="285"/>
      <c r="AS21" s="285"/>
      <c r="AT21" s="285"/>
      <c r="AU21" s="285"/>
      <c r="AV21" s="285"/>
    </row>
    <row r="22" spans="1:48">
      <c r="A22" s="174"/>
      <c r="B22" s="287">
        <v>6</v>
      </c>
      <c r="C22" s="288" t="s">
        <v>21</v>
      </c>
      <c r="D22" s="289">
        <v>90</v>
      </c>
      <c r="E22" s="290">
        <f>$D$22*Energieverbräuche!D27</f>
        <v>9270</v>
      </c>
      <c r="F22" s="290">
        <f>$D$22*Energieverbräuche!E27</f>
        <v>8820</v>
      </c>
      <c r="G22" s="290">
        <f>$D$22*Energieverbräuche!F27</f>
        <v>8820</v>
      </c>
      <c r="H22" s="290">
        <f>$D$22*Energieverbräuche!G27</f>
        <v>9504</v>
      </c>
      <c r="I22" s="290">
        <f>$D$22*Energieverbräuche!H27</f>
        <v>14220</v>
      </c>
      <c r="J22" s="290" t="s">
        <v>356</v>
      </c>
      <c r="K22" s="290" t="s">
        <v>356</v>
      </c>
      <c r="L22" s="290">
        <f>$D$22*Energieverbräuche!K27</f>
        <v>14220</v>
      </c>
      <c r="M22" s="290">
        <f>$D$22*Energieverbräuche!L27</f>
        <v>14220</v>
      </c>
      <c r="N22" s="290">
        <f>$D$22*Energieverbräuche!M27</f>
        <v>0</v>
      </c>
      <c r="O22" s="290">
        <f>$D$22*Energieverbräuche!N27</f>
        <v>0</v>
      </c>
      <c r="P22" s="290">
        <f>$D$22*Energieverbräuche!O27</f>
        <v>0</v>
      </c>
      <c r="Q22" s="290">
        <f>$D$22*Energieverbräuche!P27</f>
        <v>0</v>
      </c>
      <c r="R22" s="290">
        <f>$D$22*Energieverbräuche!Q27</f>
        <v>0</v>
      </c>
      <c r="S22" s="290">
        <f>$D$22*Energieverbräuche!R27</f>
        <v>0</v>
      </c>
      <c r="T22" s="290">
        <f>$D$22*Energieverbräuche!S27</f>
        <v>0</v>
      </c>
      <c r="U22" s="290">
        <f>$D$22*Energieverbräuche!T27</f>
        <v>0</v>
      </c>
      <c r="V22" s="290">
        <f>$D$22*Energieverbräuche!U27</f>
        <v>0</v>
      </c>
      <c r="W22" s="290">
        <f>$D$22*Energieverbräuche!V27</f>
        <v>0</v>
      </c>
      <c r="X22" s="290">
        <f>$D$22*Energieverbräuche!W27</f>
        <v>0</v>
      </c>
      <c r="Y22" s="290">
        <f>$D$22*Energieverbräuche!X27</f>
        <v>0</v>
      </c>
      <c r="Z22" s="290">
        <f>$D$22*Energieverbräuche!Y27</f>
        <v>0</v>
      </c>
      <c r="AA22" s="290">
        <f>$D$22*Energieverbräuche!Z27</f>
        <v>0</v>
      </c>
      <c r="AB22" s="290">
        <f>$D$22*Energieverbräuche!AA27</f>
        <v>0</v>
      </c>
      <c r="AC22" s="290">
        <f>$D$22*Energieverbräuche!AB27</f>
        <v>0</v>
      </c>
      <c r="AD22" s="290">
        <f>$D$22*Energieverbräuche!AC27</f>
        <v>0</v>
      </c>
      <c r="AE22" s="290">
        <f>$D$22*Energieverbräuche!AD27</f>
        <v>0</v>
      </c>
      <c r="AF22" s="290">
        <f>$D$22*Energieverbräuche!AE27</f>
        <v>0</v>
      </c>
      <c r="AG22" s="290">
        <f>$D$22*Energieverbräuche!AF27</f>
        <v>0</v>
      </c>
      <c r="AH22" s="290">
        <f>$D$22*Energieverbräuche!AG27</f>
        <v>0</v>
      </c>
      <c r="AI22" s="290">
        <f>$D$22*Energieverbräuche!AH27</f>
        <v>0</v>
      </c>
      <c r="AJ22" s="290">
        <f>$D$22*Energieverbräuche!AI27</f>
        <v>0</v>
      </c>
      <c r="AK22" s="290">
        <f>$D$22*Energieverbräuche!AJ27</f>
        <v>0</v>
      </c>
      <c r="AL22" s="290">
        <f>$D$22*Energieverbräuche!AK27</f>
        <v>0</v>
      </c>
      <c r="AM22" s="290">
        <f>$D$22*Energieverbräuche!AL27</f>
        <v>0</v>
      </c>
      <c r="AN22" s="290">
        <f>$D$22*Energieverbräuche!AM27</f>
        <v>0</v>
      </c>
      <c r="AO22" s="290">
        <f>$D$22*Energieverbräuche!AN27</f>
        <v>0</v>
      </c>
      <c r="AP22" s="290">
        <f>$D$22*Energieverbräuche!AO27</f>
        <v>0</v>
      </c>
      <c r="AQ22" s="290">
        <f>$D$22*Energieverbräuche!AP27</f>
        <v>0</v>
      </c>
      <c r="AR22" s="290">
        <f>$D$22*Energieverbräuche!AQ27</f>
        <v>0</v>
      </c>
      <c r="AS22" s="290">
        <f>$D$22*Energieverbräuche!AR27</f>
        <v>0</v>
      </c>
      <c r="AT22" s="290">
        <f>$D$22*Energieverbräuche!AS27</f>
        <v>0</v>
      </c>
      <c r="AU22" s="290">
        <f>$D$22*Energieverbräuche!AT27</f>
        <v>0</v>
      </c>
      <c r="AV22" s="290">
        <f>$D$22*Energieverbräuche!AU27</f>
        <v>0</v>
      </c>
    </row>
    <row r="23" spans="1:48">
      <c r="A23" s="174"/>
      <c r="B23" s="213">
        <v>7</v>
      </c>
      <c r="C23" s="283" t="s">
        <v>44</v>
      </c>
      <c r="D23" s="285" t="s">
        <v>322</v>
      </c>
      <c r="E23" s="285"/>
      <c r="F23" s="285"/>
      <c r="G23" s="285"/>
      <c r="H23" s="285"/>
      <c r="I23" s="285"/>
      <c r="J23" s="285"/>
      <c r="K23" s="285"/>
      <c r="L23" s="285"/>
      <c r="M23" s="285"/>
      <c r="N23" s="285"/>
      <c r="O23" s="285"/>
      <c r="P23" s="285"/>
      <c r="Q23" s="285"/>
      <c r="R23" s="285"/>
      <c r="S23" s="285"/>
      <c r="T23" s="285"/>
      <c r="U23" s="285"/>
      <c r="V23" s="285"/>
      <c r="W23" s="285"/>
      <c r="X23" s="285"/>
      <c r="Y23" s="285"/>
      <c r="Z23" s="285"/>
      <c r="AA23" s="285"/>
      <c r="AB23" s="285"/>
      <c r="AC23" s="285"/>
      <c r="AD23" s="285"/>
      <c r="AE23" s="285"/>
      <c r="AF23" s="285"/>
      <c r="AG23" s="285"/>
      <c r="AH23" s="285"/>
      <c r="AI23" s="285"/>
      <c r="AJ23" s="285"/>
      <c r="AK23" s="285"/>
      <c r="AL23" s="285"/>
      <c r="AM23" s="285"/>
      <c r="AN23" s="285"/>
      <c r="AO23" s="285"/>
      <c r="AP23" s="285"/>
      <c r="AQ23" s="285"/>
      <c r="AR23" s="285"/>
      <c r="AS23" s="285"/>
      <c r="AT23" s="285"/>
      <c r="AU23" s="285"/>
      <c r="AV23" s="285"/>
    </row>
    <row r="24" spans="1:48">
      <c r="A24" s="174"/>
      <c r="B24" s="213">
        <v>8</v>
      </c>
      <c r="C24" s="283" t="s">
        <v>25</v>
      </c>
      <c r="D24" s="285" t="s">
        <v>323</v>
      </c>
      <c r="E24" s="285">
        <v>43000</v>
      </c>
      <c r="F24" s="285">
        <v>43000</v>
      </c>
      <c r="G24" s="285">
        <v>43000</v>
      </c>
      <c r="H24" s="286">
        <v>43000</v>
      </c>
      <c r="I24" s="286">
        <v>43000</v>
      </c>
      <c r="J24" s="286">
        <v>43000</v>
      </c>
      <c r="K24" s="286">
        <v>43000</v>
      </c>
      <c r="L24" s="285"/>
      <c r="M24" s="285"/>
      <c r="N24" s="285"/>
      <c r="O24" s="285"/>
      <c r="P24" s="285"/>
      <c r="Q24" s="285"/>
      <c r="R24" s="285"/>
      <c r="S24" s="285"/>
      <c r="T24" s="285"/>
      <c r="U24" s="285"/>
      <c r="V24" s="285"/>
      <c r="W24" s="285"/>
      <c r="X24" s="285"/>
      <c r="Y24" s="285"/>
      <c r="Z24" s="285"/>
      <c r="AA24" s="285"/>
      <c r="AB24" s="285"/>
      <c r="AC24" s="285"/>
      <c r="AD24" s="285"/>
      <c r="AE24" s="285"/>
      <c r="AF24" s="285"/>
      <c r="AG24" s="285"/>
      <c r="AH24" s="285"/>
      <c r="AI24" s="285"/>
      <c r="AJ24" s="285"/>
      <c r="AK24" s="285"/>
      <c r="AL24" s="285"/>
      <c r="AM24" s="285"/>
      <c r="AN24" s="285"/>
      <c r="AO24" s="285"/>
      <c r="AP24" s="285"/>
      <c r="AQ24" s="285"/>
      <c r="AR24" s="285"/>
      <c r="AS24" s="285"/>
      <c r="AT24" s="285"/>
      <c r="AU24" s="285"/>
      <c r="AV24" s="285"/>
    </row>
    <row r="25" spans="1:48">
      <c r="A25" s="174"/>
      <c r="B25" s="213">
        <v>9</v>
      </c>
      <c r="C25" s="283"/>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5"/>
      <c r="AQ25" s="285"/>
      <c r="AR25" s="285"/>
      <c r="AS25" s="285"/>
      <c r="AT25" s="285"/>
      <c r="AU25" s="285"/>
      <c r="AV25" s="285"/>
    </row>
    <row r="26" spans="1:48">
      <c r="A26" s="174"/>
      <c r="B26" s="213">
        <v>10</v>
      </c>
      <c r="C26" s="283"/>
      <c r="D26" s="285"/>
      <c r="E26" s="285"/>
      <c r="F26" s="285"/>
      <c r="G26" s="285"/>
      <c r="H26" s="285"/>
      <c r="I26" s="285"/>
      <c r="J26" s="285"/>
      <c r="K26" s="285"/>
      <c r="L26" s="285"/>
      <c r="M26" s="285"/>
      <c r="N26" s="285"/>
      <c r="O26" s="285"/>
      <c r="P26" s="285"/>
      <c r="Q26" s="285"/>
      <c r="R26" s="285"/>
      <c r="S26" s="285"/>
      <c r="T26" s="285"/>
      <c r="U26" s="285"/>
      <c r="V26" s="285"/>
      <c r="W26" s="285"/>
      <c r="X26" s="285"/>
      <c r="Y26" s="285"/>
      <c r="Z26" s="285"/>
      <c r="AA26" s="285"/>
      <c r="AB26" s="285"/>
      <c r="AC26" s="285"/>
      <c r="AD26" s="285"/>
      <c r="AE26" s="285"/>
      <c r="AF26" s="285"/>
      <c r="AG26" s="285"/>
      <c r="AH26" s="285"/>
      <c r="AI26" s="285"/>
      <c r="AJ26" s="285"/>
      <c r="AK26" s="285"/>
      <c r="AL26" s="285"/>
      <c r="AM26" s="285"/>
      <c r="AN26" s="285"/>
      <c r="AO26" s="285"/>
      <c r="AP26" s="285"/>
      <c r="AQ26" s="285"/>
      <c r="AR26" s="285"/>
      <c r="AS26" s="285"/>
      <c r="AT26" s="285"/>
      <c r="AU26" s="285"/>
      <c r="AV26" s="285"/>
    </row>
    <row r="27" spans="1:48">
      <c r="A27" s="174"/>
      <c r="B27" s="214"/>
      <c r="C27" s="215" t="s">
        <v>324</v>
      </c>
      <c r="D27" s="216"/>
      <c r="E27" s="291">
        <f>D17</f>
        <v>0.53300000000000003</v>
      </c>
      <c r="F27" s="291">
        <f t="shared" ref="F27:AV27" si="8">E27</f>
        <v>0.53300000000000003</v>
      </c>
      <c r="G27" s="291">
        <f t="shared" si="8"/>
        <v>0.53300000000000003</v>
      </c>
      <c r="H27" s="291">
        <f t="shared" si="8"/>
        <v>0.53300000000000003</v>
      </c>
      <c r="I27" s="291">
        <f t="shared" si="8"/>
        <v>0.53300000000000003</v>
      </c>
      <c r="J27" s="291">
        <f t="shared" si="8"/>
        <v>0.53300000000000003</v>
      </c>
      <c r="K27" s="291">
        <f t="shared" si="8"/>
        <v>0.53300000000000003</v>
      </c>
      <c r="L27" s="291">
        <f t="shared" si="8"/>
        <v>0.53300000000000003</v>
      </c>
      <c r="M27" s="291">
        <f t="shared" si="8"/>
        <v>0.53300000000000003</v>
      </c>
      <c r="N27" s="291">
        <f t="shared" si="8"/>
        <v>0.53300000000000003</v>
      </c>
      <c r="O27" s="291">
        <f t="shared" si="8"/>
        <v>0.53300000000000003</v>
      </c>
      <c r="P27" s="291">
        <f t="shared" si="8"/>
        <v>0.53300000000000003</v>
      </c>
      <c r="Q27" s="291">
        <f t="shared" si="8"/>
        <v>0.53300000000000003</v>
      </c>
      <c r="R27" s="291">
        <f t="shared" si="8"/>
        <v>0.53300000000000003</v>
      </c>
      <c r="S27" s="291">
        <f t="shared" si="8"/>
        <v>0.53300000000000003</v>
      </c>
      <c r="T27" s="291">
        <f t="shared" si="8"/>
        <v>0.53300000000000003</v>
      </c>
      <c r="U27" s="291">
        <f t="shared" si="8"/>
        <v>0.53300000000000003</v>
      </c>
      <c r="V27" s="291">
        <f t="shared" si="8"/>
        <v>0.53300000000000003</v>
      </c>
      <c r="W27" s="291">
        <f t="shared" si="8"/>
        <v>0.53300000000000003</v>
      </c>
      <c r="X27" s="291">
        <f t="shared" si="8"/>
        <v>0.53300000000000003</v>
      </c>
      <c r="Y27" s="291">
        <f t="shared" si="8"/>
        <v>0.53300000000000003</v>
      </c>
      <c r="Z27" s="291">
        <f t="shared" si="8"/>
        <v>0.53300000000000003</v>
      </c>
      <c r="AA27" s="291">
        <f t="shared" si="8"/>
        <v>0.53300000000000003</v>
      </c>
      <c r="AB27" s="291">
        <f t="shared" si="8"/>
        <v>0.53300000000000003</v>
      </c>
      <c r="AC27" s="291">
        <f t="shared" si="8"/>
        <v>0.53300000000000003</v>
      </c>
      <c r="AD27" s="291">
        <f t="shared" si="8"/>
        <v>0.53300000000000003</v>
      </c>
      <c r="AE27" s="291">
        <f t="shared" si="8"/>
        <v>0.53300000000000003</v>
      </c>
      <c r="AF27" s="291">
        <f t="shared" si="8"/>
        <v>0.53300000000000003</v>
      </c>
      <c r="AG27" s="291">
        <f t="shared" si="8"/>
        <v>0.53300000000000003</v>
      </c>
      <c r="AH27" s="291">
        <f t="shared" si="8"/>
        <v>0.53300000000000003</v>
      </c>
      <c r="AI27" s="291">
        <f t="shared" si="8"/>
        <v>0.53300000000000003</v>
      </c>
      <c r="AJ27" s="291">
        <f t="shared" si="8"/>
        <v>0.53300000000000003</v>
      </c>
      <c r="AK27" s="291">
        <f t="shared" si="8"/>
        <v>0.53300000000000003</v>
      </c>
      <c r="AL27" s="291">
        <f t="shared" si="8"/>
        <v>0.53300000000000003</v>
      </c>
      <c r="AM27" s="291">
        <f t="shared" si="8"/>
        <v>0.53300000000000003</v>
      </c>
      <c r="AN27" s="291">
        <f t="shared" si="8"/>
        <v>0.53300000000000003</v>
      </c>
      <c r="AO27" s="291">
        <f t="shared" si="8"/>
        <v>0.53300000000000003</v>
      </c>
      <c r="AP27" s="291">
        <f t="shared" si="8"/>
        <v>0.53300000000000003</v>
      </c>
      <c r="AQ27" s="291">
        <f t="shared" si="8"/>
        <v>0.53300000000000003</v>
      </c>
      <c r="AR27" s="291">
        <f t="shared" si="8"/>
        <v>0.53300000000000003</v>
      </c>
      <c r="AS27" s="291">
        <f t="shared" si="8"/>
        <v>0.53300000000000003</v>
      </c>
      <c r="AT27" s="291">
        <f t="shared" si="8"/>
        <v>0.53300000000000003</v>
      </c>
      <c r="AU27" s="291">
        <f t="shared" si="8"/>
        <v>0.53300000000000003</v>
      </c>
      <c r="AV27" s="291">
        <f t="shared" si="8"/>
        <v>0.53300000000000003</v>
      </c>
    </row>
    <row r="28" spans="1:48">
      <c r="A28" s="174"/>
      <c r="B28" s="214"/>
      <c r="C28" s="217" t="s">
        <v>325</v>
      </c>
      <c r="D28" s="218"/>
      <c r="E28" s="292">
        <f>D18</f>
        <v>0.182</v>
      </c>
      <c r="F28" s="292">
        <f t="shared" ref="F28:AV28" si="9">E28</f>
        <v>0.182</v>
      </c>
      <c r="G28" s="292">
        <f t="shared" si="9"/>
        <v>0.182</v>
      </c>
      <c r="H28" s="292">
        <f t="shared" si="9"/>
        <v>0.182</v>
      </c>
      <c r="I28" s="292">
        <f t="shared" si="9"/>
        <v>0.182</v>
      </c>
      <c r="J28" s="292">
        <f t="shared" si="9"/>
        <v>0.182</v>
      </c>
      <c r="K28" s="292">
        <f t="shared" si="9"/>
        <v>0.182</v>
      </c>
      <c r="L28" s="292">
        <f t="shared" si="9"/>
        <v>0.182</v>
      </c>
      <c r="M28" s="292">
        <f t="shared" si="9"/>
        <v>0.182</v>
      </c>
      <c r="N28" s="292">
        <f t="shared" si="9"/>
        <v>0.182</v>
      </c>
      <c r="O28" s="292">
        <f t="shared" si="9"/>
        <v>0.182</v>
      </c>
      <c r="P28" s="292">
        <f t="shared" si="9"/>
        <v>0.182</v>
      </c>
      <c r="Q28" s="292">
        <f t="shared" si="9"/>
        <v>0.182</v>
      </c>
      <c r="R28" s="292">
        <f t="shared" si="9"/>
        <v>0.182</v>
      </c>
      <c r="S28" s="292">
        <f t="shared" si="9"/>
        <v>0.182</v>
      </c>
      <c r="T28" s="292">
        <f t="shared" si="9"/>
        <v>0.182</v>
      </c>
      <c r="U28" s="292">
        <f t="shared" si="9"/>
        <v>0.182</v>
      </c>
      <c r="V28" s="292">
        <f t="shared" si="9"/>
        <v>0.182</v>
      </c>
      <c r="W28" s="292">
        <f t="shared" si="9"/>
        <v>0.182</v>
      </c>
      <c r="X28" s="292">
        <f t="shared" si="9"/>
        <v>0.182</v>
      </c>
      <c r="Y28" s="292">
        <f t="shared" si="9"/>
        <v>0.182</v>
      </c>
      <c r="Z28" s="292">
        <f t="shared" si="9"/>
        <v>0.182</v>
      </c>
      <c r="AA28" s="292">
        <f t="shared" si="9"/>
        <v>0.182</v>
      </c>
      <c r="AB28" s="292">
        <f t="shared" si="9"/>
        <v>0.182</v>
      </c>
      <c r="AC28" s="292">
        <f t="shared" si="9"/>
        <v>0.182</v>
      </c>
      <c r="AD28" s="292">
        <f t="shared" si="9"/>
        <v>0.182</v>
      </c>
      <c r="AE28" s="292">
        <f t="shared" si="9"/>
        <v>0.182</v>
      </c>
      <c r="AF28" s="292">
        <f t="shared" si="9"/>
        <v>0.182</v>
      </c>
      <c r="AG28" s="292">
        <f t="shared" si="9"/>
        <v>0.182</v>
      </c>
      <c r="AH28" s="292">
        <f t="shared" si="9"/>
        <v>0.182</v>
      </c>
      <c r="AI28" s="292">
        <f t="shared" si="9"/>
        <v>0.182</v>
      </c>
      <c r="AJ28" s="292">
        <f t="shared" si="9"/>
        <v>0.182</v>
      </c>
      <c r="AK28" s="292">
        <f t="shared" si="9"/>
        <v>0.182</v>
      </c>
      <c r="AL28" s="292">
        <f t="shared" si="9"/>
        <v>0.182</v>
      </c>
      <c r="AM28" s="292">
        <f t="shared" si="9"/>
        <v>0.182</v>
      </c>
      <c r="AN28" s="292">
        <f t="shared" si="9"/>
        <v>0.182</v>
      </c>
      <c r="AO28" s="292">
        <f t="shared" si="9"/>
        <v>0.182</v>
      </c>
      <c r="AP28" s="292">
        <f t="shared" si="9"/>
        <v>0.182</v>
      </c>
      <c r="AQ28" s="292">
        <f t="shared" si="9"/>
        <v>0.182</v>
      </c>
      <c r="AR28" s="292">
        <f t="shared" si="9"/>
        <v>0.182</v>
      </c>
      <c r="AS28" s="292">
        <f t="shared" si="9"/>
        <v>0.182</v>
      </c>
      <c r="AT28" s="292">
        <f t="shared" si="9"/>
        <v>0.182</v>
      </c>
      <c r="AU28" s="292">
        <f t="shared" si="9"/>
        <v>0.182</v>
      </c>
      <c r="AV28" s="292">
        <f t="shared" si="9"/>
        <v>0.182</v>
      </c>
    </row>
    <row r="29" spans="1:48">
      <c r="A29" s="174"/>
      <c r="B29" s="174"/>
      <c r="C29" s="174"/>
      <c r="D29" s="219"/>
      <c r="E29" s="174"/>
      <c r="F29" s="175"/>
      <c r="G29" s="175"/>
      <c r="H29" s="175"/>
      <c r="I29" s="175"/>
      <c r="J29" s="175"/>
      <c r="K29" s="175"/>
      <c r="L29" s="175"/>
      <c r="M29" s="174"/>
      <c r="N29" s="174"/>
      <c r="O29" s="174"/>
      <c r="P29" s="174"/>
      <c r="Q29" s="174"/>
      <c r="R29" s="174"/>
      <c r="S29" s="174"/>
      <c r="T29" s="174"/>
      <c r="U29" s="174"/>
      <c r="V29" s="174"/>
      <c r="W29" s="174"/>
      <c r="X29" s="174"/>
      <c r="Y29" s="174"/>
      <c r="Z29" s="174"/>
      <c r="AA29" s="174"/>
      <c r="AB29" s="174"/>
      <c r="AC29" s="174"/>
      <c r="AD29" s="174"/>
      <c r="AE29" s="174"/>
      <c r="AF29" s="174"/>
      <c r="AG29" s="174"/>
    </row>
    <row r="30" spans="1:48">
      <c r="A30" s="174"/>
      <c r="B30" s="174"/>
      <c r="C30" s="174"/>
      <c r="D30" s="175"/>
      <c r="E30" s="174"/>
      <c r="F30" s="175"/>
      <c r="G30" s="175"/>
      <c r="H30" s="175"/>
      <c r="I30" s="175"/>
      <c r="J30" s="175"/>
      <c r="K30" s="175"/>
      <c r="L30" s="175"/>
      <c r="M30" s="174"/>
      <c r="N30" s="174"/>
      <c r="O30" s="174"/>
      <c r="P30" s="174"/>
      <c r="Q30" s="174"/>
      <c r="R30" s="174"/>
      <c r="S30" s="174"/>
      <c r="T30" s="174"/>
      <c r="U30" s="174"/>
      <c r="V30" s="174"/>
      <c r="W30" s="174"/>
      <c r="X30" s="174"/>
      <c r="Y30" s="174"/>
      <c r="Z30" s="174"/>
      <c r="AA30" s="174"/>
      <c r="AB30" s="174"/>
      <c r="AC30" s="174"/>
      <c r="AD30" s="174"/>
      <c r="AE30" s="174"/>
      <c r="AF30" s="174"/>
      <c r="AG30" s="174"/>
    </row>
    <row r="31" spans="1:48">
      <c r="A31" s="174"/>
      <c r="B31" s="174"/>
      <c r="C31" s="174"/>
      <c r="D31" s="175"/>
      <c r="E31" s="174"/>
      <c r="F31" s="175"/>
      <c r="G31" s="175"/>
      <c r="H31" s="175"/>
      <c r="I31" s="175"/>
      <c r="J31" s="175"/>
      <c r="K31" s="175"/>
      <c r="L31" s="175"/>
      <c r="M31" s="174"/>
      <c r="N31" s="174"/>
      <c r="O31" s="174"/>
      <c r="P31" s="174"/>
      <c r="Q31" s="174"/>
      <c r="R31" s="174"/>
      <c r="S31" s="174"/>
      <c r="T31" s="174"/>
      <c r="U31" s="174"/>
      <c r="V31" s="174"/>
      <c r="W31" s="174"/>
      <c r="X31" s="174"/>
      <c r="Y31" s="174"/>
      <c r="Z31" s="174"/>
      <c r="AA31" s="174"/>
      <c r="AB31" s="174"/>
      <c r="AC31" s="174"/>
      <c r="AD31" s="174"/>
      <c r="AE31" s="174"/>
      <c r="AF31" s="174"/>
      <c r="AG31" s="174"/>
    </row>
    <row r="32" spans="1:48">
      <c r="A32" s="174"/>
      <c r="B32" s="174"/>
      <c r="C32" s="174"/>
      <c r="D32" s="175"/>
      <c r="E32" s="174"/>
      <c r="F32" s="175"/>
      <c r="G32" s="175"/>
      <c r="H32" s="175"/>
      <c r="I32" s="175"/>
      <c r="J32" s="175"/>
      <c r="K32" s="175"/>
      <c r="L32" s="175"/>
      <c r="M32" s="174"/>
      <c r="N32" s="174"/>
      <c r="O32" s="174"/>
      <c r="P32" s="174"/>
      <c r="Q32" s="174"/>
      <c r="R32" s="174"/>
      <c r="S32" s="174"/>
      <c r="T32" s="174"/>
      <c r="U32" s="174"/>
      <c r="V32" s="174"/>
      <c r="W32" s="174"/>
      <c r="X32" s="174"/>
      <c r="Y32" s="174"/>
      <c r="Z32" s="174"/>
      <c r="AA32" s="174"/>
      <c r="AB32" s="174"/>
      <c r="AC32" s="174"/>
      <c r="AD32" s="174"/>
      <c r="AE32" s="174"/>
      <c r="AF32" s="174"/>
      <c r="AG32" s="174"/>
    </row>
    <row r="33" spans="1:33">
      <c r="A33" s="174"/>
      <c r="B33" s="174"/>
      <c r="C33" s="174"/>
      <c r="D33" s="175"/>
      <c r="E33" s="174"/>
      <c r="F33" s="175"/>
      <c r="G33" s="175"/>
      <c r="H33" s="175"/>
      <c r="I33" s="175"/>
      <c r="J33" s="175"/>
      <c r="K33" s="175"/>
      <c r="L33" s="175"/>
      <c r="M33" s="174"/>
      <c r="N33" s="174"/>
      <c r="O33" s="174"/>
      <c r="P33" s="174"/>
      <c r="Q33" s="174"/>
      <c r="R33" s="174"/>
      <c r="S33" s="174"/>
      <c r="T33" s="174"/>
      <c r="U33" s="174"/>
      <c r="V33" s="174"/>
      <c r="W33" s="174"/>
      <c r="X33" s="174"/>
      <c r="Y33" s="174"/>
      <c r="Z33" s="174"/>
      <c r="AA33" s="174"/>
      <c r="AB33" s="174"/>
      <c r="AC33" s="174"/>
      <c r="AD33" s="174"/>
      <c r="AE33" s="174"/>
      <c r="AF33" s="174"/>
      <c r="AG33" s="174"/>
    </row>
    <row r="34" spans="1:33">
      <c r="A34" s="174"/>
      <c r="B34" s="174"/>
      <c r="C34" s="174"/>
      <c r="D34" s="175"/>
      <c r="E34" s="174"/>
      <c r="F34" s="175"/>
      <c r="G34" s="175"/>
      <c r="H34" s="175"/>
      <c r="I34" s="175"/>
      <c r="J34" s="175"/>
      <c r="K34" s="175"/>
      <c r="L34" s="175"/>
      <c r="M34" s="174"/>
      <c r="N34" s="174"/>
      <c r="O34" s="174"/>
      <c r="P34" s="174"/>
      <c r="Q34" s="174"/>
      <c r="R34" s="174"/>
      <c r="S34" s="174"/>
      <c r="T34" s="174"/>
      <c r="U34" s="174"/>
      <c r="V34" s="174"/>
      <c r="W34" s="174"/>
      <c r="X34" s="174"/>
      <c r="Y34" s="174"/>
      <c r="Z34" s="174"/>
      <c r="AA34" s="174"/>
      <c r="AB34" s="174"/>
      <c r="AC34" s="174"/>
      <c r="AD34" s="174"/>
      <c r="AE34" s="174"/>
      <c r="AF34" s="174"/>
      <c r="AG34" s="174"/>
    </row>
    <row r="35" spans="1:33">
      <c r="A35" s="174"/>
      <c r="B35" s="174"/>
      <c r="C35" s="174"/>
      <c r="D35" s="175"/>
      <c r="E35" s="174"/>
      <c r="F35" s="175"/>
      <c r="G35" s="175"/>
      <c r="H35" s="175"/>
      <c r="I35" s="175"/>
      <c r="J35" s="175"/>
      <c r="K35" s="175"/>
      <c r="L35" s="175"/>
      <c r="M35" s="174"/>
      <c r="N35" s="174"/>
      <c r="O35" s="174"/>
      <c r="P35" s="174"/>
      <c r="Q35" s="174"/>
      <c r="R35" s="174"/>
      <c r="S35" s="174"/>
      <c r="T35" s="174"/>
      <c r="U35" s="174"/>
      <c r="V35" s="174"/>
      <c r="W35" s="174"/>
      <c r="X35" s="174"/>
      <c r="Y35" s="174"/>
      <c r="Z35" s="174"/>
      <c r="AA35" s="174"/>
      <c r="AB35" s="174"/>
      <c r="AC35" s="174"/>
      <c r="AD35" s="174"/>
      <c r="AE35" s="174"/>
      <c r="AF35" s="174"/>
      <c r="AG35" s="174"/>
    </row>
    <row r="36" spans="1:33">
      <c r="A36" s="174"/>
      <c r="B36" s="174"/>
      <c r="C36" s="174"/>
      <c r="D36" s="175"/>
      <c r="E36" s="174"/>
      <c r="F36" s="175"/>
      <c r="G36" s="175"/>
      <c r="H36" s="175"/>
      <c r="I36" s="175"/>
      <c r="J36" s="175"/>
      <c r="K36" s="175"/>
      <c r="L36" s="175"/>
      <c r="M36" s="174"/>
      <c r="N36" s="174"/>
      <c r="O36" s="174"/>
      <c r="P36" s="174"/>
      <c r="Q36" s="174"/>
      <c r="R36" s="174"/>
      <c r="S36" s="174"/>
      <c r="T36" s="174"/>
      <c r="U36" s="174"/>
      <c r="V36" s="174"/>
      <c r="W36" s="174"/>
      <c r="X36" s="174"/>
      <c r="Y36" s="174"/>
      <c r="Z36" s="174"/>
      <c r="AA36" s="174"/>
      <c r="AB36" s="174"/>
      <c r="AC36" s="174"/>
      <c r="AD36" s="174"/>
      <c r="AE36" s="174"/>
      <c r="AF36" s="174"/>
      <c r="AG36" s="174"/>
    </row>
    <row r="37" spans="1:33">
      <c r="A37" s="174"/>
      <c r="B37" s="174"/>
      <c r="C37" s="174"/>
      <c r="D37" s="175"/>
      <c r="E37" s="174"/>
      <c r="F37" s="175"/>
      <c r="G37" s="175"/>
      <c r="H37" s="175"/>
      <c r="I37" s="175"/>
      <c r="J37" s="175"/>
      <c r="K37" s="175"/>
      <c r="L37" s="175"/>
      <c r="M37" s="174"/>
      <c r="N37" s="174"/>
      <c r="O37" s="174"/>
      <c r="P37" s="174"/>
      <c r="Q37" s="174"/>
      <c r="R37" s="174"/>
      <c r="S37" s="174"/>
      <c r="T37" s="174"/>
      <c r="U37" s="174"/>
      <c r="V37" s="174"/>
      <c r="W37" s="174"/>
      <c r="X37" s="174"/>
      <c r="Y37" s="174"/>
      <c r="Z37" s="174"/>
      <c r="AA37" s="174"/>
      <c r="AB37" s="174"/>
      <c r="AC37" s="174"/>
      <c r="AD37" s="174"/>
      <c r="AE37" s="174"/>
      <c r="AF37" s="174"/>
      <c r="AG37" s="174"/>
    </row>
    <row r="38" spans="1:33">
      <c r="A38" s="174"/>
      <c r="B38" s="174"/>
      <c r="C38" s="174"/>
      <c r="D38" s="175"/>
      <c r="E38" s="174"/>
      <c r="F38" s="175"/>
      <c r="G38" s="175"/>
      <c r="H38" s="175"/>
      <c r="I38" s="175"/>
      <c r="J38" s="175"/>
      <c r="K38" s="175"/>
      <c r="L38" s="175"/>
      <c r="M38" s="174"/>
      <c r="N38" s="174"/>
      <c r="O38" s="174"/>
      <c r="P38" s="174"/>
      <c r="Q38" s="174"/>
      <c r="R38" s="174"/>
      <c r="S38" s="174"/>
      <c r="T38" s="174"/>
      <c r="U38" s="174"/>
      <c r="V38" s="174"/>
      <c r="W38" s="174"/>
      <c r="X38" s="174"/>
      <c r="Y38" s="174"/>
      <c r="Z38" s="174"/>
      <c r="AA38" s="174"/>
      <c r="AB38" s="174"/>
      <c r="AC38" s="174"/>
      <c r="AD38" s="174"/>
      <c r="AE38" s="174"/>
      <c r="AF38" s="174"/>
      <c r="AG38" s="174"/>
    </row>
    <row r="39" spans="1:33">
      <c r="A39" s="174"/>
      <c r="B39" s="174"/>
      <c r="C39" s="174"/>
      <c r="D39" s="175"/>
      <c r="E39" s="174"/>
      <c r="F39" s="175"/>
      <c r="G39" s="175"/>
      <c r="H39" s="175"/>
      <c r="I39" s="175"/>
      <c r="J39" s="175"/>
      <c r="K39" s="175"/>
      <c r="L39" s="175"/>
      <c r="M39" s="174"/>
      <c r="N39" s="174"/>
      <c r="O39" s="174"/>
      <c r="P39" s="174"/>
      <c r="Q39" s="174"/>
      <c r="R39" s="174"/>
      <c r="S39" s="174"/>
      <c r="T39" s="174"/>
      <c r="U39" s="174"/>
      <c r="V39" s="174"/>
      <c r="W39" s="174"/>
      <c r="X39" s="174"/>
      <c r="Y39" s="174"/>
      <c r="Z39" s="174"/>
      <c r="AA39" s="174"/>
      <c r="AB39" s="174"/>
      <c r="AC39" s="174"/>
      <c r="AD39" s="174"/>
      <c r="AE39" s="174"/>
      <c r="AF39" s="174"/>
      <c r="AG39" s="174"/>
    </row>
    <row r="40" spans="1:33">
      <c r="A40" s="174"/>
      <c r="B40" s="174"/>
      <c r="C40" s="174"/>
      <c r="D40" s="175"/>
      <c r="E40" s="174"/>
      <c r="F40" s="175"/>
      <c r="G40" s="175"/>
      <c r="H40" s="175"/>
      <c r="I40" s="175"/>
      <c r="J40" s="175"/>
      <c r="K40" s="175"/>
      <c r="L40" s="175"/>
      <c r="M40" s="174"/>
      <c r="N40" s="174"/>
      <c r="O40" s="174"/>
      <c r="P40" s="174"/>
      <c r="Q40" s="174"/>
      <c r="R40" s="174"/>
      <c r="S40" s="174"/>
      <c r="T40" s="174"/>
      <c r="U40" s="174"/>
      <c r="V40" s="174"/>
      <c r="W40" s="174"/>
      <c r="X40" s="174"/>
      <c r="Y40" s="174"/>
      <c r="Z40" s="174"/>
      <c r="AA40" s="174"/>
      <c r="AB40" s="174"/>
      <c r="AC40" s="174"/>
      <c r="AD40" s="174"/>
      <c r="AE40" s="174"/>
      <c r="AF40" s="174"/>
      <c r="AG40" s="174"/>
    </row>
    <row r="41" spans="1:33">
      <c r="A41" s="174"/>
      <c r="B41" s="174"/>
      <c r="C41" s="174"/>
      <c r="D41" s="175"/>
      <c r="E41" s="174"/>
      <c r="F41" s="175"/>
      <c r="G41" s="175"/>
      <c r="H41" s="175"/>
      <c r="I41" s="175"/>
      <c r="J41" s="175"/>
      <c r="K41" s="175"/>
      <c r="L41" s="175"/>
      <c r="M41" s="174"/>
      <c r="N41" s="174"/>
      <c r="O41" s="174"/>
      <c r="P41" s="174"/>
      <c r="Q41" s="174"/>
      <c r="R41" s="174"/>
      <c r="S41" s="174"/>
      <c r="T41" s="174"/>
      <c r="U41" s="174"/>
      <c r="V41" s="174"/>
      <c r="W41" s="174"/>
      <c r="X41" s="174"/>
      <c r="Y41" s="174"/>
      <c r="Z41" s="174"/>
      <c r="AA41" s="174"/>
      <c r="AB41" s="174"/>
      <c r="AC41" s="174"/>
      <c r="AD41" s="174"/>
      <c r="AE41" s="174"/>
      <c r="AF41" s="174"/>
      <c r="AG41" s="174"/>
    </row>
    <row r="42" spans="1:33">
      <c r="A42" s="174"/>
      <c r="B42" s="174"/>
      <c r="C42" s="174"/>
      <c r="D42" s="175"/>
      <c r="E42" s="174"/>
      <c r="F42" s="175"/>
      <c r="G42" s="175"/>
      <c r="H42" s="175"/>
      <c r="I42" s="175"/>
      <c r="J42" s="175"/>
      <c r="K42" s="175"/>
      <c r="L42" s="175"/>
      <c r="M42" s="174"/>
      <c r="N42" s="174"/>
      <c r="O42" s="174"/>
      <c r="P42" s="174"/>
      <c r="Q42" s="174"/>
      <c r="R42" s="174"/>
      <c r="S42" s="174"/>
      <c r="T42" s="174"/>
      <c r="U42" s="174"/>
      <c r="V42" s="174"/>
      <c r="W42" s="174"/>
      <c r="X42" s="174"/>
      <c r="Y42" s="174"/>
      <c r="Z42" s="174"/>
      <c r="AA42" s="174"/>
      <c r="AB42" s="174"/>
      <c r="AC42" s="174"/>
      <c r="AD42" s="174"/>
      <c r="AE42" s="174"/>
      <c r="AF42" s="174"/>
      <c r="AG42" s="174"/>
    </row>
    <row r="43" spans="1:33">
      <c r="A43" s="174"/>
      <c r="B43" s="174"/>
      <c r="C43" s="174"/>
      <c r="D43" s="175"/>
      <c r="E43" s="174"/>
      <c r="F43" s="175"/>
      <c r="G43" s="175"/>
      <c r="H43" s="175"/>
      <c r="I43" s="175"/>
      <c r="J43" s="175"/>
      <c r="K43" s="175"/>
      <c r="L43" s="175"/>
      <c r="M43" s="174"/>
      <c r="N43" s="174"/>
      <c r="O43" s="174"/>
      <c r="P43" s="174"/>
      <c r="Q43" s="174"/>
      <c r="R43" s="174"/>
      <c r="S43" s="174"/>
      <c r="T43" s="174"/>
      <c r="U43" s="174"/>
      <c r="V43" s="174"/>
      <c r="W43" s="174"/>
      <c r="X43" s="174"/>
      <c r="Y43" s="174"/>
      <c r="Z43" s="174"/>
      <c r="AA43" s="174"/>
      <c r="AB43" s="174"/>
      <c r="AC43" s="174"/>
      <c r="AD43" s="174"/>
      <c r="AE43" s="174"/>
      <c r="AF43" s="174"/>
      <c r="AG43" s="174"/>
    </row>
    <row r="44" spans="1:33">
      <c r="A44" s="174"/>
      <c r="B44" s="174"/>
      <c r="C44" s="174"/>
      <c r="D44" s="175"/>
      <c r="E44" s="174"/>
      <c r="F44" s="175"/>
      <c r="G44" s="175"/>
      <c r="H44" s="175"/>
      <c r="I44" s="175"/>
      <c r="J44" s="175"/>
      <c r="K44" s="175"/>
      <c r="L44" s="175"/>
      <c r="M44" s="174"/>
      <c r="N44" s="174"/>
      <c r="O44" s="174"/>
      <c r="P44" s="174"/>
      <c r="Q44" s="174"/>
      <c r="R44" s="174"/>
      <c r="S44" s="174"/>
      <c r="T44" s="174"/>
      <c r="U44" s="174"/>
      <c r="V44" s="174"/>
      <c r="W44" s="174"/>
      <c r="X44" s="174"/>
      <c r="Y44" s="174"/>
      <c r="Z44" s="174"/>
      <c r="AA44" s="174"/>
      <c r="AB44" s="174"/>
      <c r="AC44" s="174"/>
      <c r="AD44" s="174"/>
      <c r="AE44" s="174"/>
      <c r="AF44" s="174"/>
      <c r="AG44" s="174"/>
    </row>
    <row r="45" spans="1:33">
      <c r="A45" s="174"/>
      <c r="B45" s="174"/>
      <c r="C45" s="174"/>
      <c r="D45" s="175"/>
      <c r="E45" s="174"/>
      <c r="F45" s="175"/>
      <c r="G45" s="175"/>
      <c r="H45" s="175"/>
      <c r="I45" s="175"/>
      <c r="J45" s="175"/>
      <c r="K45" s="175"/>
      <c r="L45" s="175"/>
      <c r="M45" s="174"/>
      <c r="N45" s="174"/>
      <c r="O45" s="174"/>
      <c r="P45" s="174"/>
      <c r="Q45" s="174"/>
      <c r="R45" s="174"/>
      <c r="S45" s="174"/>
      <c r="T45" s="174"/>
      <c r="U45" s="174"/>
      <c r="V45" s="174"/>
      <c r="W45" s="174"/>
      <c r="X45" s="174"/>
      <c r="Y45" s="174"/>
      <c r="Z45" s="174"/>
      <c r="AA45" s="174"/>
      <c r="AB45" s="174"/>
      <c r="AC45" s="174"/>
      <c r="AD45" s="174"/>
      <c r="AE45" s="174"/>
      <c r="AF45" s="174"/>
      <c r="AG45" s="174"/>
    </row>
    <row r="46" spans="1:33">
      <c r="A46" s="174"/>
      <c r="B46" s="174"/>
      <c r="C46" s="174"/>
      <c r="D46" s="175"/>
      <c r="E46" s="174"/>
      <c r="F46" s="175"/>
      <c r="G46" s="175"/>
      <c r="H46" s="175"/>
      <c r="I46" s="175"/>
      <c r="J46" s="175"/>
      <c r="K46" s="175"/>
      <c r="L46" s="175"/>
      <c r="M46" s="174"/>
      <c r="N46" s="174"/>
      <c r="O46" s="174"/>
      <c r="P46" s="174"/>
      <c r="Q46" s="174"/>
      <c r="R46" s="174"/>
      <c r="S46" s="174"/>
      <c r="T46" s="174"/>
      <c r="U46" s="174"/>
      <c r="V46" s="174"/>
      <c r="W46" s="174"/>
      <c r="X46" s="174"/>
      <c r="Y46" s="174"/>
      <c r="Z46" s="174"/>
      <c r="AA46" s="174"/>
      <c r="AB46" s="174"/>
      <c r="AC46" s="174"/>
      <c r="AD46" s="174"/>
      <c r="AE46" s="174"/>
      <c r="AF46" s="174"/>
      <c r="AG46" s="174"/>
    </row>
    <row r="47" spans="1:33">
      <c r="A47" s="174"/>
      <c r="B47" s="174"/>
      <c r="C47" s="174"/>
      <c r="D47" s="175"/>
      <c r="E47" s="174"/>
      <c r="F47" s="175"/>
      <c r="G47" s="175"/>
      <c r="H47" s="175"/>
      <c r="I47" s="175"/>
      <c r="J47" s="175"/>
      <c r="K47" s="175"/>
      <c r="L47" s="175"/>
      <c r="M47" s="174"/>
      <c r="N47" s="174"/>
      <c r="O47" s="174"/>
      <c r="P47" s="174"/>
      <c r="Q47" s="174"/>
      <c r="R47" s="174"/>
      <c r="S47" s="174"/>
      <c r="T47" s="174"/>
      <c r="U47" s="174"/>
      <c r="V47" s="174"/>
      <c r="W47" s="174"/>
      <c r="X47" s="174"/>
      <c r="Y47" s="174"/>
      <c r="Z47" s="174"/>
      <c r="AA47" s="174"/>
      <c r="AB47" s="174"/>
      <c r="AC47" s="174"/>
      <c r="AD47" s="174"/>
      <c r="AE47" s="174"/>
      <c r="AF47" s="174"/>
      <c r="AG47" s="174"/>
    </row>
    <row r="48" spans="1:33">
      <c r="A48" s="174"/>
      <c r="B48" s="174"/>
      <c r="C48" s="174"/>
      <c r="D48" s="175"/>
      <c r="E48" s="174"/>
      <c r="F48" s="175"/>
      <c r="G48" s="175"/>
      <c r="H48" s="175"/>
      <c r="I48" s="175"/>
      <c r="J48" s="175"/>
      <c r="K48" s="175"/>
      <c r="L48" s="175"/>
      <c r="M48" s="174"/>
      <c r="N48" s="174"/>
      <c r="O48" s="174"/>
      <c r="P48" s="174"/>
      <c r="Q48" s="174"/>
      <c r="R48" s="174"/>
      <c r="S48" s="174"/>
      <c r="T48" s="174"/>
      <c r="U48" s="174"/>
      <c r="V48" s="174"/>
      <c r="W48" s="174"/>
      <c r="X48" s="174"/>
      <c r="Y48" s="174"/>
      <c r="Z48" s="174"/>
      <c r="AA48" s="174"/>
      <c r="AB48" s="174"/>
      <c r="AC48" s="174"/>
      <c r="AD48" s="174"/>
      <c r="AE48" s="174"/>
      <c r="AF48" s="174"/>
      <c r="AG48" s="174"/>
    </row>
    <row r="49" spans="1:33">
      <c r="A49" s="174"/>
      <c r="B49" s="174"/>
      <c r="C49" s="174"/>
      <c r="D49" s="175"/>
      <c r="E49" s="174"/>
      <c r="F49" s="175"/>
      <c r="G49" s="175"/>
      <c r="H49" s="175"/>
      <c r="I49" s="175"/>
      <c r="J49" s="175"/>
      <c r="K49" s="175"/>
      <c r="L49" s="175"/>
      <c r="M49" s="174"/>
      <c r="N49" s="174"/>
      <c r="O49" s="174"/>
      <c r="P49" s="174"/>
      <c r="Q49" s="174"/>
      <c r="R49" s="174"/>
      <c r="S49" s="174"/>
      <c r="T49" s="174"/>
      <c r="U49" s="174"/>
      <c r="V49" s="174"/>
      <c r="W49" s="174"/>
      <c r="X49" s="174"/>
      <c r="Y49" s="174"/>
      <c r="Z49" s="174"/>
      <c r="AA49" s="174"/>
      <c r="AB49" s="174"/>
      <c r="AC49" s="174"/>
      <c r="AD49" s="174"/>
      <c r="AE49" s="174"/>
      <c r="AF49" s="174"/>
      <c r="AG49" s="174"/>
    </row>
    <row r="50" spans="1:33">
      <c r="A50" s="174"/>
      <c r="B50" s="174"/>
      <c r="C50" s="174"/>
      <c r="D50" s="175"/>
      <c r="E50" s="174"/>
      <c r="F50" s="175"/>
      <c r="G50" s="175"/>
      <c r="H50" s="175"/>
      <c r="I50" s="175"/>
      <c r="J50" s="175"/>
      <c r="K50" s="175"/>
      <c r="L50" s="175"/>
      <c r="M50" s="174"/>
      <c r="N50" s="174"/>
      <c r="O50" s="174"/>
      <c r="P50" s="174"/>
      <c r="Q50" s="174"/>
      <c r="R50" s="174"/>
      <c r="S50" s="174"/>
      <c r="T50" s="174"/>
      <c r="U50" s="174"/>
      <c r="V50" s="174"/>
      <c r="W50" s="174"/>
      <c r="X50" s="174"/>
      <c r="Y50" s="174"/>
      <c r="Z50" s="174"/>
      <c r="AA50" s="174"/>
      <c r="AB50" s="174"/>
      <c r="AC50" s="174"/>
      <c r="AD50" s="174"/>
      <c r="AE50" s="174"/>
      <c r="AF50" s="174"/>
      <c r="AG50" s="174"/>
    </row>
    <row r="51" spans="1:33">
      <c r="A51" s="174"/>
      <c r="B51" s="174"/>
      <c r="C51" s="174"/>
      <c r="D51" s="175"/>
      <c r="E51" s="174"/>
      <c r="F51" s="175"/>
      <c r="G51" s="175"/>
      <c r="H51" s="175"/>
      <c r="I51" s="175"/>
      <c r="J51" s="175"/>
      <c r="K51" s="175"/>
      <c r="L51" s="175"/>
      <c r="M51" s="174"/>
      <c r="N51" s="174"/>
      <c r="O51" s="174"/>
      <c r="P51" s="174"/>
      <c r="Q51" s="174"/>
      <c r="R51" s="174"/>
      <c r="S51" s="174"/>
      <c r="T51" s="174"/>
      <c r="U51" s="174"/>
      <c r="V51" s="174"/>
      <c r="W51" s="174"/>
      <c r="X51" s="174"/>
      <c r="Y51" s="174"/>
      <c r="Z51" s="174"/>
      <c r="AA51" s="174"/>
      <c r="AB51" s="174"/>
      <c r="AC51" s="174"/>
      <c r="AD51" s="174"/>
      <c r="AE51" s="174"/>
      <c r="AF51" s="174"/>
      <c r="AG51" s="174"/>
    </row>
    <row r="52" spans="1:33">
      <c r="A52" s="174"/>
      <c r="B52" s="174"/>
      <c r="C52" s="174"/>
      <c r="D52" s="175"/>
      <c r="E52" s="174"/>
      <c r="F52" s="175"/>
      <c r="G52" s="175"/>
      <c r="H52" s="175"/>
      <c r="I52" s="175"/>
      <c r="J52" s="175"/>
      <c r="K52" s="175"/>
      <c r="L52" s="175"/>
      <c r="M52" s="174"/>
      <c r="N52" s="174"/>
      <c r="O52" s="174"/>
      <c r="P52" s="174"/>
      <c r="Q52" s="174"/>
      <c r="R52" s="174"/>
      <c r="T52" s="174"/>
      <c r="U52" s="174"/>
      <c r="V52" s="174"/>
      <c r="W52" s="174"/>
      <c r="X52" s="174"/>
      <c r="Y52" s="174"/>
      <c r="Z52" s="174"/>
      <c r="AA52" s="174"/>
      <c r="AB52" s="174"/>
      <c r="AC52" s="174"/>
      <c r="AD52" s="174"/>
      <c r="AE52" s="174"/>
      <c r="AF52" s="174"/>
      <c r="AG52" s="174"/>
    </row>
    <row r="53" spans="1:33">
      <c r="A53" s="174"/>
      <c r="B53" s="174"/>
      <c r="C53" s="174"/>
      <c r="D53" s="175"/>
      <c r="E53" s="174"/>
      <c r="F53" s="175"/>
      <c r="G53" s="175"/>
      <c r="H53" s="175"/>
      <c r="I53" s="175"/>
      <c r="J53" s="175"/>
      <c r="K53" s="175"/>
      <c r="L53" s="175"/>
      <c r="M53" s="174"/>
      <c r="N53" s="174"/>
      <c r="O53" s="174"/>
      <c r="P53" s="174"/>
      <c r="Q53" s="174"/>
      <c r="R53" s="174"/>
      <c r="S53" s="174"/>
      <c r="T53" s="174"/>
      <c r="U53" s="174"/>
      <c r="V53" s="174"/>
      <c r="W53" s="174"/>
      <c r="X53" s="174"/>
      <c r="Y53" s="174"/>
      <c r="Z53" s="174"/>
      <c r="AA53" s="174"/>
      <c r="AB53" s="174"/>
      <c r="AC53" s="174"/>
      <c r="AD53" s="174"/>
      <c r="AE53" s="174"/>
      <c r="AF53" s="174"/>
      <c r="AG53" s="174"/>
    </row>
    <row r="54" spans="1:33">
      <c r="A54" s="174"/>
      <c r="B54" s="174"/>
      <c r="C54" s="174"/>
      <c r="D54" s="175"/>
      <c r="E54" s="174"/>
      <c r="F54" s="175"/>
      <c r="G54" s="175"/>
      <c r="H54" s="175"/>
      <c r="I54" s="175"/>
      <c r="J54" s="175"/>
      <c r="K54" s="175"/>
      <c r="L54" s="175"/>
      <c r="M54" s="174"/>
      <c r="N54" s="174"/>
      <c r="O54" s="174"/>
      <c r="P54" s="174"/>
      <c r="Q54" s="174"/>
      <c r="R54" s="174"/>
      <c r="S54" s="174"/>
      <c r="T54" s="174"/>
      <c r="U54" s="174"/>
      <c r="V54" s="174"/>
      <c r="W54" s="174"/>
      <c r="X54" s="174"/>
      <c r="Y54" s="174"/>
      <c r="Z54" s="174"/>
      <c r="AA54" s="174"/>
      <c r="AB54" s="174"/>
      <c r="AC54" s="174"/>
      <c r="AD54" s="174"/>
      <c r="AE54" s="174"/>
      <c r="AF54" s="174"/>
      <c r="AG54" s="174"/>
    </row>
    <row r="55" spans="1:33">
      <c r="A55" s="174"/>
      <c r="B55" s="174"/>
      <c r="C55" s="174"/>
      <c r="D55" s="175"/>
      <c r="E55" s="174"/>
      <c r="F55" s="175"/>
      <c r="G55" s="175"/>
      <c r="H55" s="175"/>
      <c r="I55" s="175"/>
      <c r="J55" s="175"/>
      <c r="K55" s="175"/>
      <c r="L55" s="175"/>
      <c r="M55" s="174"/>
      <c r="N55" s="174"/>
      <c r="O55" s="174"/>
      <c r="P55" s="174"/>
      <c r="Q55" s="174"/>
      <c r="R55" s="174"/>
      <c r="S55" s="174"/>
      <c r="T55" s="174"/>
      <c r="U55" s="174"/>
      <c r="V55" s="174"/>
      <c r="W55" s="174"/>
      <c r="X55" s="174"/>
      <c r="Y55" s="174"/>
      <c r="Z55" s="174"/>
      <c r="AA55" s="174"/>
      <c r="AB55" s="174"/>
      <c r="AC55" s="174"/>
      <c r="AD55" s="174"/>
      <c r="AE55" s="174"/>
      <c r="AF55" s="174"/>
      <c r="AG55" s="174"/>
    </row>
    <row r="56" spans="1:33">
      <c r="A56" s="174"/>
      <c r="B56" s="174"/>
      <c r="C56" s="174"/>
      <c r="D56" s="175"/>
      <c r="E56" s="174"/>
      <c r="F56" s="175"/>
      <c r="G56" s="175"/>
      <c r="H56" s="175"/>
      <c r="I56" s="175"/>
      <c r="J56" s="175"/>
      <c r="K56" s="175"/>
      <c r="L56" s="175"/>
      <c r="M56" s="174"/>
      <c r="N56" s="174"/>
      <c r="O56" s="174"/>
      <c r="P56" s="174"/>
      <c r="Q56" s="174"/>
      <c r="R56" s="174"/>
      <c r="S56" s="174"/>
      <c r="T56" s="174"/>
      <c r="U56" s="174"/>
      <c r="V56" s="174"/>
      <c r="W56" s="174"/>
      <c r="X56" s="174"/>
      <c r="Y56" s="174"/>
      <c r="Z56" s="174"/>
      <c r="AA56" s="174"/>
      <c r="AB56" s="174"/>
      <c r="AC56" s="174"/>
      <c r="AD56" s="174"/>
      <c r="AE56" s="174"/>
      <c r="AF56" s="174"/>
      <c r="AG56" s="174"/>
    </row>
    <row r="57" spans="1:33">
      <c r="A57" s="174"/>
      <c r="B57" s="174"/>
      <c r="C57" s="174"/>
      <c r="D57" s="175"/>
      <c r="E57" s="174"/>
      <c r="F57" s="175"/>
      <c r="G57" s="175"/>
      <c r="H57" s="175"/>
      <c r="I57" s="175"/>
      <c r="J57" s="175"/>
      <c r="K57" s="175"/>
      <c r="L57" s="175"/>
      <c r="M57" s="174"/>
      <c r="N57" s="174"/>
      <c r="O57" s="174"/>
      <c r="P57" s="174"/>
      <c r="Q57" s="174"/>
      <c r="R57" s="174"/>
      <c r="S57" s="174"/>
      <c r="T57" s="174"/>
      <c r="U57" s="174"/>
      <c r="V57" s="174"/>
      <c r="W57" s="174"/>
      <c r="X57" s="174"/>
      <c r="Y57" s="174"/>
      <c r="Z57" s="174"/>
      <c r="AA57" s="174"/>
      <c r="AB57" s="174"/>
      <c r="AC57" s="174"/>
      <c r="AD57" s="174"/>
      <c r="AE57" s="174"/>
      <c r="AF57" s="174"/>
      <c r="AG57" s="174"/>
    </row>
    <row r="58" spans="1:33">
      <c r="A58" s="174"/>
      <c r="B58" s="174"/>
      <c r="C58" s="174"/>
      <c r="D58" s="175"/>
      <c r="E58" s="174"/>
      <c r="F58" s="175"/>
      <c r="G58" s="175"/>
      <c r="H58" s="175"/>
      <c r="I58" s="175"/>
      <c r="J58" s="175"/>
      <c r="K58" s="175"/>
      <c r="L58" s="175"/>
      <c r="M58" s="174"/>
      <c r="N58" s="174"/>
      <c r="O58" s="174"/>
      <c r="P58" s="174"/>
      <c r="Q58" s="174"/>
      <c r="R58" s="174"/>
      <c r="S58" s="174"/>
      <c r="T58" s="174"/>
      <c r="U58" s="174"/>
      <c r="V58" s="174"/>
      <c r="W58" s="174"/>
      <c r="X58" s="174"/>
      <c r="Y58" s="174"/>
      <c r="Z58" s="174"/>
      <c r="AA58" s="174"/>
      <c r="AB58" s="174"/>
      <c r="AC58" s="174"/>
      <c r="AD58" s="174"/>
      <c r="AE58" s="174"/>
      <c r="AF58" s="174"/>
      <c r="AG58" s="174"/>
    </row>
    <row r="59" spans="1:33">
      <c r="A59" s="174"/>
      <c r="B59" s="174"/>
      <c r="C59" s="174"/>
      <c r="D59" s="175"/>
      <c r="E59" s="174"/>
      <c r="F59" s="175"/>
      <c r="G59" s="175"/>
      <c r="H59" s="175"/>
      <c r="I59" s="175"/>
      <c r="J59" s="175"/>
      <c r="K59" s="175"/>
      <c r="L59" s="175"/>
      <c r="M59" s="174"/>
      <c r="N59" s="174"/>
      <c r="O59" s="174"/>
      <c r="P59" s="174"/>
      <c r="Q59" s="174"/>
      <c r="R59" s="174"/>
      <c r="S59" s="174"/>
      <c r="T59" s="174"/>
      <c r="U59" s="174"/>
      <c r="V59" s="174"/>
      <c r="W59" s="174"/>
      <c r="X59" s="174"/>
      <c r="Y59" s="174"/>
      <c r="Z59" s="174"/>
      <c r="AA59" s="174"/>
      <c r="AB59" s="174"/>
      <c r="AC59" s="174"/>
      <c r="AD59" s="174"/>
      <c r="AE59" s="174"/>
      <c r="AF59" s="174"/>
      <c r="AG59" s="174"/>
    </row>
    <row r="60" spans="1:33">
      <c r="A60" s="174"/>
      <c r="B60" s="174"/>
      <c r="C60" s="174"/>
      <c r="D60" s="175"/>
      <c r="E60" s="174"/>
      <c r="F60" s="175"/>
      <c r="G60" s="175"/>
      <c r="H60" s="175"/>
      <c r="I60" s="175"/>
      <c r="J60" s="175"/>
      <c r="K60" s="175"/>
      <c r="L60" s="175"/>
      <c r="M60" s="174"/>
      <c r="N60" s="174"/>
      <c r="O60" s="174"/>
      <c r="P60" s="174"/>
      <c r="Q60" s="174"/>
      <c r="R60" s="174"/>
      <c r="S60" s="174"/>
      <c r="T60" s="174"/>
      <c r="U60" s="174"/>
      <c r="V60" s="174"/>
      <c r="W60" s="174"/>
      <c r="X60" s="174"/>
      <c r="Y60" s="174"/>
      <c r="Z60" s="174"/>
      <c r="AA60" s="174"/>
      <c r="AB60" s="174"/>
      <c r="AC60" s="174"/>
      <c r="AD60" s="174"/>
      <c r="AE60" s="174"/>
      <c r="AF60" s="174"/>
      <c r="AG60" s="174"/>
    </row>
    <row r="61" spans="1:33">
      <c r="A61" s="174"/>
      <c r="B61" s="174"/>
      <c r="C61" s="174"/>
      <c r="D61" s="175"/>
      <c r="E61" s="174"/>
      <c r="F61" s="175"/>
      <c r="G61" s="175"/>
      <c r="H61" s="175"/>
      <c r="I61" s="175"/>
      <c r="J61" s="175"/>
      <c r="K61" s="175"/>
      <c r="L61" s="175"/>
      <c r="M61" s="174"/>
      <c r="N61" s="174"/>
      <c r="O61" s="174"/>
      <c r="P61" s="174"/>
      <c r="Q61" s="174"/>
      <c r="R61" s="174"/>
      <c r="S61" s="174"/>
      <c r="T61" s="174"/>
      <c r="U61" s="174"/>
      <c r="V61" s="174"/>
      <c r="W61" s="174"/>
      <c r="X61" s="174"/>
      <c r="Y61" s="174"/>
      <c r="Z61" s="174"/>
      <c r="AA61" s="174"/>
      <c r="AB61" s="174"/>
      <c r="AC61" s="174"/>
      <c r="AD61" s="174"/>
      <c r="AE61" s="174"/>
      <c r="AF61" s="174"/>
      <c r="AG61" s="174"/>
    </row>
    <row r="62" spans="1:33">
      <c r="A62" s="174"/>
      <c r="B62" s="174"/>
      <c r="C62" s="174"/>
      <c r="D62" s="175"/>
      <c r="E62" s="174"/>
      <c r="F62" s="175"/>
      <c r="G62" s="175"/>
      <c r="H62" s="175"/>
      <c r="I62" s="175"/>
      <c r="J62" s="175"/>
      <c r="K62" s="175"/>
      <c r="L62" s="175"/>
      <c r="M62" s="174"/>
      <c r="N62" s="174"/>
      <c r="O62" s="174"/>
      <c r="P62" s="174"/>
      <c r="Q62" s="174"/>
      <c r="R62" s="174"/>
      <c r="S62" s="174"/>
      <c r="T62" s="174"/>
      <c r="U62" s="174"/>
      <c r="V62" s="174"/>
      <c r="W62" s="174"/>
      <c r="X62" s="174"/>
      <c r="Y62" s="174"/>
      <c r="Z62" s="174"/>
      <c r="AA62" s="174"/>
      <c r="AB62" s="174"/>
      <c r="AC62" s="174"/>
      <c r="AD62" s="174"/>
      <c r="AE62" s="174"/>
      <c r="AF62" s="174"/>
      <c r="AG62" s="174"/>
    </row>
    <row r="63" spans="1:33">
      <c r="A63" s="174"/>
      <c r="B63" s="174"/>
      <c r="C63" s="174"/>
      <c r="D63" s="175"/>
      <c r="E63" s="174"/>
      <c r="F63" s="175"/>
      <c r="G63" s="175"/>
      <c r="H63" s="175"/>
      <c r="I63" s="175"/>
      <c r="J63" s="175"/>
      <c r="K63" s="175"/>
      <c r="L63" s="175"/>
      <c r="M63" s="174"/>
      <c r="N63" s="174"/>
      <c r="O63" s="174"/>
      <c r="P63" s="174"/>
      <c r="Q63" s="174"/>
      <c r="R63" s="174"/>
      <c r="S63" s="174"/>
      <c r="T63" s="174"/>
      <c r="U63" s="174"/>
      <c r="V63" s="174"/>
      <c r="W63" s="174"/>
      <c r="X63" s="174"/>
      <c r="Y63" s="174"/>
      <c r="Z63" s="174"/>
      <c r="AA63" s="174"/>
      <c r="AB63" s="174"/>
      <c r="AC63" s="174"/>
      <c r="AD63" s="174"/>
      <c r="AE63" s="174"/>
      <c r="AF63" s="174"/>
      <c r="AG63" s="174"/>
    </row>
    <row r="64" spans="1:33">
      <c r="A64" s="174"/>
      <c r="B64" s="174"/>
      <c r="C64" s="174"/>
      <c r="D64" s="175"/>
      <c r="E64" s="174"/>
      <c r="F64" s="175"/>
      <c r="G64" s="175"/>
      <c r="H64" s="175"/>
      <c r="I64" s="175"/>
      <c r="J64" s="175"/>
      <c r="K64" s="175"/>
      <c r="L64" s="175"/>
      <c r="M64" s="174"/>
      <c r="N64" s="174"/>
      <c r="O64" s="174"/>
      <c r="P64" s="174"/>
      <c r="Q64" s="174"/>
      <c r="R64" s="174"/>
      <c r="S64" s="174"/>
      <c r="T64" s="174"/>
      <c r="U64" s="174"/>
      <c r="V64" s="174"/>
      <c r="W64" s="174"/>
      <c r="X64" s="174"/>
      <c r="Y64" s="174"/>
      <c r="Z64" s="174"/>
      <c r="AA64" s="174"/>
      <c r="AB64" s="174"/>
      <c r="AC64" s="174"/>
      <c r="AD64" s="174"/>
      <c r="AE64" s="174"/>
      <c r="AF64" s="174"/>
      <c r="AG64" s="174"/>
    </row>
    <row r="65" spans="1:33">
      <c r="A65" s="174"/>
      <c r="B65" s="174"/>
      <c r="C65" s="174"/>
      <c r="D65" s="175"/>
      <c r="E65" s="174"/>
      <c r="F65" s="175"/>
      <c r="G65" s="175"/>
      <c r="H65" s="175"/>
      <c r="I65" s="175"/>
      <c r="J65" s="175"/>
      <c r="K65" s="175"/>
      <c r="L65" s="175"/>
      <c r="M65" s="174"/>
      <c r="N65" s="174"/>
      <c r="O65" s="174"/>
      <c r="P65" s="174"/>
      <c r="Q65" s="174"/>
      <c r="R65" s="174"/>
      <c r="S65" s="174"/>
      <c r="T65" s="174"/>
      <c r="U65" s="174"/>
      <c r="V65" s="174"/>
      <c r="W65" s="174"/>
      <c r="X65" s="174"/>
      <c r="Y65" s="174"/>
      <c r="Z65" s="174"/>
      <c r="AA65" s="174"/>
      <c r="AB65" s="174"/>
      <c r="AC65" s="174"/>
      <c r="AD65" s="174"/>
      <c r="AE65" s="174"/>
      <c r="AF65" s="174"/>
      <c r="AG65" s="174"/>
    </row>
    <row r="66" spans="1:33">
      <c r="A66" s="174"/>
      <c r="B66" s="174"/>
      <c r="C66" s="174"/>
      <c r="D66" s="175"/>
      <c r="E66" s="174"/>
      <c r="F66" s="175"/>
      <c r="G66" s="175"/>
      <c r="H66" s="175"/>
      <c r="I66" s="175"/>
      <c r="J66" s="175"/>
      <c r="K66" s="175"/>
      <c r="L66" s="175"/>
      <c r="M66" s="174"/>
      <c r="N66" s="174"/>
      <c r="O66" s="174"/>
      <c r="P66" s="174"/>
      <c r="Q66" s="174"/>
      <c r="R66" s="174"/>
      <c r="S66" s="174"/>
      <c r="T66" s="174"/>
      <c r="U66" s="174"/>
      <c r="V66" s="174"/>
      <c r="W66" s="174"/>
      <c r="X66" s="174"/>
      <c r="Y66" s="174"/>
      <c r="Z66" s="174"/>
      <c r="AA66" s="174"/>
      <c r="AB66" s="174"/>
      <c r="AC66" s="174"/>
      <c r="AD66" s="174"/>
      <c r="AE66" s="174"/>
      <c r="AF66" s="174"/>
      <c r="AG66" s="174"/>
    </row>
    <row r="67" spans="1:33">
      <c r="A67" s="174"/>
      <c r="B67" s="174"/>
      <c r="C67" s="174"/>
      <c r="D67" s="175"/>
      <c r="E67" s="174"/>
      <c r="F67" s="175"/>
      <c r="G67" s="175"/>
      <c r="H67" s="175"/>
      <c r="I67" s="175"/>
      <c r="J67" s="175"/>
      <c r="K67" s="175"/>
      <c r="L67" s="175"/>
      <c r="M67" s="174"/>
      <c r="N67" s="174"/>
      <c r="O67" s="174"/>
      <c r="P67" s="174"/>
      <c r="Q67" s="174"/>
      <c r="R67" s="174"/>
      <c r="S67" s="174"/>
      <c r="T67" s="174"/>
      <c r="U67" s="174"/>
      <c r="V67" s="174"/>
      <c r="W67" s="174"/>
      <c r="X67" s="174"/>
      <c r="Y67" s="174"/>
      <c r="Z67" s="174"/>
      <c r="AA67" s="174"/>
      <c r="AB67" s="174"/>
      <c r="AC67" s="174"/>
      <c r="AD67" s="174"/>
      <c r="AE67" s="174"/>
      <c r="AF67" s="174"/>
      <c r="AG67" s="174"/>
    </row>
    <row r="68" spans="1:33">
      <c r="A68" s="174"/>
      <c r="B68" s="174"/>
      <c r="C68" s="174"/>
      <c r="D68" s="175"/>
      <c r="E68" s="174"/>
      <c r="F68" s="175"/>
      <c r="G68" s="175"/>
      <c r="H68" s="175"/>
      <c r="I68" s="175"/>
      <c r="J68" s="175"/>
      <c r="K68" s="175"/>
      <c r="L68" s="175"/>
      <c r="M68" s="174"/>
      <c r="N68" s="174"/>
      <c r="O68" s="174"/>
      <c r="P68" s="174"/>
      <c r="Q68" s="174"/>
      <c r="R68" s="174"/>
      <c r="S68" s="174"/>
      <c r="T68" s="174"/>
      <c r="U68" s="174"/>
      <c r="V68" s="174"/>
      <c r="W68" s="174"/>
      <c r="X68" s="174"/>
      <c r="Y68" s="174"/>
      <c r="Z68" s="174"/>
      <c r="AA68" s="174"/>
      <c r="AB68" s="174"/>
      <c r="AC68" s="174"/>
      <c r="AD68" s="174"/>
      <c r="AE68" s="174"/>
      <c r="AF68" s="174"/>
      <c r="AG68" s="174"/>
    </row>
    <row r="69" spans="1:33">
      <c r="A69" s="174"/>
      <c r="B69" s="174"/>
      <c r="C69" s="174"/>
      <c r="D69" s="175"/>
      <c r="E69" s="174"/>
      <c r="F69" s="175"/>
      <c r="G69" s="175"/>
      <c r="H69" s="175"/>
      <c r="I69" s="175"/>
      <c r="J69" s="175"/>
      <c r="K69" s="175"/>
      <c r="L69" s="175"/>
      <c r="M69" s="174"/>
      <c r="N69" s="174"/>
      <c r="O69" s="174"/>
      <c r="P69" s="174"/>
      <c r="Q69" s="174"/>
      <c r="R69" s="174"/>
      <c r="S69" s="174"/>
      <c r="T69" s="174"/>
      <c r="U69" s="174"/>
      <c r="V69" s="174"/>
      <c r="W69" s="174"/>
      <c r="X69" s="174"/>
      <c r="Y69" s="174"/>
      <c r="Z69" s="174"/>
      <c r="AA69" s="174"/>
      <c r="AB69" s="174"/>
      <c r="AC69" s="174"/>
      <c r="AD69" s="174"/>
      <c r="AE69" s="174"/>
      <c r="AF69" s="174"/>
      <c r="AG69" s="174"/>
    </row>
    <row r="70" spans="1:33">
      <c r="A70" s="174"/>
      <c r="B70" s="174"/>
      <c r="C70" s="174"/>
      <c r="D70" s="175"/>
      <c r="E70" s="174"/>
      <c r="F70" s="175"/>
      <c r="G70" s="175"/>
      <c r="H70" s="175"/>
      <c r="I70" s="175"/>
      <c r="J70" s="175"/>
      <c r="K70" s="175"/>
      <c r="L70" s="175"/>
      <c r="M70" s="174"/>
      <c r="N70" s="174"/>
      <c r="O70" s="174"/>
      <c r="P70" s="174"/>
      <c r="Q70" s="174"/>
      <c r="R70" s="174"/>
      <c r="S70" s="174"/>
    </row>
    <row r="71" spans="1:33">
      <c r="D71" s="175"/>
    </row>
  </sheetData>
  <sheetProtection sheet="1" scenarios="1" formatCells="0" formatColumns="0" formatRows="0" selectLockedCells="1"/>
  <mergeCells count="7">
    <mergeCell ref="B16:C16"/>
    <mergeCell ref="E16:AV16"/>
    <mergeCell ref="D10:E10"/>
    <mergeCell ref="D11:E11"/>
    <mergeCell ref="D12:E12"/>
    <mergeCell ref="D13:E13"/>
    <mergeCell ref="B15:D15"/>
  </mergeCells>
  <conditionalFormatting sqref="F11:AV11">
    <cfRule type="cellIs" dxfId="8" priority="2" operator="greaterThanOrEqual">
      <formula>F10</formula>
    </cfRule>
    <cfRule type="cellIs" dxfId="7" priority="3" operator="lessThan">
      <formula>F10</formula>
    </cfRule>
    <cfRule type="cellIs" dxfId="6" priority="4" operator="equal">
      <formula>""</formula>
    </cfRule>
  </conditionalFormatting>
  <conditionalFormatting sqref="F13:AV13">
    <cfRule type="cellIs" dxfId="5" priority="5" operator="greaterThanOrEqual">
      <formula>F12</formula>
    </cfRule>
    <cfRule type="cellIs" dxfId="4" priority="6" operator="lessThan">
      <formula>F12</formula>
    </cfRule>
    <cfRule type="cellIs" dxfId="3" priority="7" operator="equal">
      <formula>""</formula>
    </cfRule>
  </conditionalFormatting>
  <pageMargins left="0" right="0" top="0.98402777777777795" bottom="0.98402777777777795" header="0.51180555555555496" footer="0.51180555555555496"/>
  <pageSetup paperSize="77" firstPageNumber="0" orientation="landscape" horizontalDpi="300" verticalDpi="300"/>
  <drawing r:id="rId1"/>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2:AMJ9"/>
  <sheetViews>
    <sheetView topLeftCell="A17" zoomScale="90" zoomScaleNormal="90" workbookViewId="0">
      <selection activeCell="I53" sqref="I53"/>
    </sheetView>
  </sheetViews>
  <sheetFormatPr baseColWidth="10" defaultColWidth="11.42578125" defaultRowHeight="12.75"/>
  <cols>
    <col min="1" max="1" width="3.7109375" style="98" customWidth="1"/>
    <col min="2" max="2" width="36.7109375" style="98" customWidth="1"/>
    <col min="3" max="16" width="12.7109375" style="98" customWidth="1"/>
    <col min="17" max="1024" width="11.42578125" style="98"/>
  </cols>
  <sheetData>
    <row r="2" spans="2:46" hidden="1">
      <c r="B2" s="220"/>
      <c r="C2" s="221" t="s">
        <v>326</v>
      </c>
      <c r="D2" s="221" t="s">
        <v>326</v>
      </c>
      <c r="E2" s="221" t="s">
        <v>326</v>
      </c>
      <c r="F2" s="221" t="s">
        <v>326</v>
      </c>
      <c r="G2" s="221" t="s">
        <v>326</v>
      </c>
      <c r="H2" s="221" t="s">
        <v>326</v>
      </c>
      <c r="I2" s="221" t="s">
        <v>326</v>
      </c>
      <c r="J2" s="221" t="s">
        <v>326</v>
      </c>
      <c r="K2" s="221" t="s">
        <v>326</v>
      </c>
      <c r="L2" s="221" t="s">
        <v>326</v>
      </c>
      <c r="M2" s="221" t="s">
        <v>326</v>
      </c>
      <c r="N2" s="221" t="s">
        <v>326</v>
      </c>
      <c r="O2" s="221" t="s">
        <v>326</v>
      </c>
      <c r="P2" s="221" t="s">
        <v>326</v>
      </c>
      <c r="Q2" s="221" t="s">
        <v>326</v>
      </c>
      <c r="R2" s="221" t="s">
        <v>326</v>
      </c>
      <c r="S2" s="221" t="s">
        <v>326</v>
      </c>
      <c r="T2" s="222" t="s">
        <v>326</v>
      </c>
      <c r="U2" s="223"/>
      <c r="V2" s="223"/>
      <c r="W2" s="223"/>
      <c r="X2" s="223"/>
      <c r="Y2" s="223"/>
      <c r="Z2" s="223"/>
      <c r="AA2" s="223"/>
      <c r="AB2" s="223"/>
      <c r="AC2" s="223"/>
      <c r="AD2" s="223"/>
    </row>
    <row r="3" spans="2:46" hidden="1">
      <c r="B3" s="224"/>
      <c r="C3" s="225">
        <f>Planungsübersicht!I9</f>
        <v>2017</v>
      </c>
      <c r="D3" s="225">
        <f>Planungsübersicht!J9</f>
        <v>2020</v>
      </c>
      <c r="E3" s="225">
        <f>Planungsübersicht!K9</f>
        <v>2020</v>
      </c>
      <c r="F3" s="225">
        <f>Planungsübersicht!L9</f>
        <v>2022</v>
      </c>
      <c r="G3" s="225">
        <f>Planungsübersicht!M9</f>
        <v>2024</v>
      </c>
      <c r="H3" s="225">
        <f>Planungsübersicht!N9</f>
        <v>2026</v>
      </c>
      <c r="I3" s="225">
        <f>Planungsübersicht!O9</f>
        <v>2028</v>
      </c>
      <c r="J3" s="225">
        <f>Planungsübersicht!P9</f>
        <v>2030</v>
      </c>
      <c r="K3" s="225">
        <f>Planungsübersicht!Q9</f>
        <v>2032</v>
      </c>
      <c r="L3" s="225">
        <f>Planungsübersicht!R9</f>
        <v>2034</v>
      </c>
      <c r="M3" s="225">
        <f>Planungsübersicht!S9</f>
        <v>2036</v>
      </c>
      <c r="N3" s="225">
        <f>Planungsübersicht!T9</f>
        <v>2038</v>
      </c>
      <c r="O3" s="225">
        <f>Planungsübersicht!U9</f>
        <v>2040</v>
      </c>
      <c r="P3" s="225">
        <f>Planungsübersicht!V9</f>
        <v>2042</v>
      </c>
      <c r="Q3" s="225">
        <f>Planungsübersicht!W9</f>
        <v>2044</v>
      </c>
      <c r="R3" s="225">
        <f>Planungsübersicht!X9</f>
        <v>2046</v>
      </c>
      <c r="S3" s="225">
        <f>Planungsübersicht!Y9</f>
        <v>2048</v>
      </c>
      <c r="T3" s="226">
        <f>Planungsübersicht!Z9</f>
        <v>2050</v>
      </c>
      <c r="U3" s="227"/>
      <c r="V3" s="227"/>
      <c r="W3" s="227"/>
      <c r="X3" s="227"/>
      <c r="Y3" s="227"/>
      <c r="Z3" s="227"/>
      <c r="AA3" s="227"/>
      <c r="AB3" s="227"/>
      <c r="AC3" s="227"/>
      <c r="AD3" s="227"/>
    </row>
    <row r="4" spans="2:46" s="228" customFormat="1" ht="23.25" hidden="1" customHeight="1">
      <c r="B4" s="229" t="s">
        <v>327</v>
      </c>
      <c r="C4" s="230">
        <f>-Planungsübersicht!I17</f>
        <v>150</v>
      </c>
      <c r="D4" s="230">
        <f>-Planungsübersicht!J17</f>
        <v>150</v>
      </c>
      <c r="E4" s="230">
        <f>-Planungsübersicht!K17</f>
        <v>12900</v>
      </c>
      <c r="F4" s="230">
        <f>-Planungsübersicht!L17</f>
        <v>58600</v>
      </c>
      <c r="G4" s="230">
        <f>-Planungsübersicht!M17</f>
        <v>68300</v>
      </c>
      <c r="H4" s="230">
        <f>-Planungsübersicht!N17</f>
        <v>80000</v>
      </c>
      <c r="I4" s="230">
        <f>-Planungsübersicht!O17</f>
        <v>80000</v>
      </c>
      <c r="J4" s="230">
        <f>-Planungsübersicht!P17</f>
        <v>80000</v>
      </c>
      <c r="K4" s="230">
        <f>-Planungsübersicht!Q17</f>
        <v>80000</v>
      </c>
      <c r="L4" s="230">
        <f>-Planungsübersicht!R17</f>
        <v>80000</v>
      </c>
      <c r="M4" s="230">
        <f>-Planungsübersicht!S17</f>
        <v>80000</v>
      </c>
      <c r="N4" s="230">
        <f>-Planungsübersicht!T17</f>
        <v>80000</v>
      </c>
      <c r="O4" s="230">
        <f>-Planungsübersicht!U17</f>
        <v>80000</v>
      </c>
      <c r="P4" s="230">
        <f>-Planungsübersicht!V17</f>
        <v>80000</v>
      </c>
      <c r="Q4" s="230">
        <f>-Planungsübersicht!W17</f>
        <v>80000</v>
      </c>
      <c r="R4" s="230">
        <f>-Planungsübersicht!X17</f>
        <v>80000</v>
      </c>
      <c r="S4" s="230">
        <f>-Planungsübersicht!Y17</f>
        <v>80000</v>
      </c>
      <c r="T4" s="231">
        <f>-Planungsübersicht!Z17</f>
        <v>80000</v>
      </c>
      <c r="U4" s="194"/>
      <c r="V4" s="194"/>
      <c r="W4" s="194"/>
      <c r="X4" s="194"/>
      <c r="Y4" s="194"/>
      <c r="Z4" s="194"/>
      <c r="AA4" s="194"/>
      <c r="AB4" s="194"/>
      <c r="AC4" s="194"/>
      <c r="AD4" s="194"/>
    </row>
    <row r="5" spans="2:46" ht="18.75" hidden="1" customHeight="1">
      <c r="C5" s="232"/>
    </row>
    <row r="6" spans="2:46" s="233" customFormat="1" hidden="1">
      <c r="B6" s="234" t="s">
        <v>328</v>
      </c>
      <c r="C6" s="235">
        <f>'CO2-Schulbilanz'!E6</f>
        <v>2017</v>
      </c>
      <c r="D6" s="235">
        <f>'CO2-Schulbilanz'!F6</f>
        <v>2018</v>
      </c>
      <c r="E6" s="235">
        <f>'CO2-Schulbilanz'!G6</f>
        <v>2019</v>
      </c>
      <c r="F6" s="235">
        <f>'CO2-Schulbilanz'!H6</f>
        <v>2020</v>
      </c>
      <c r="G6" s="235">
        <f>'CO2-Schulbilanz'!I6</f>
        <v>2021</v>
      </c>
      <c r="H6" s="235">
        <f>'CO2-Schulbilanz'!J6</f>
        <v>2022</v>
      </c>
      <c r="I6" s="235">
        <f>'CO2-Schulbilanz'!K6</f>
        <v>2023</v>
      </c>
      <c r="J6" s="235">
        <f>'CO2-Schulbilanz'!L6</f>
        <v>2024</v>
      </c>
      <c r="K6" s="235">
        <f>'CO2-Schulbilanz'!M6</f>
        <v>2025</v>
      </c>
      <c r="L6" s="235">
        <f>'CO2-Schulbilanz'!N6</f>
        <v>2026</v>
      </c>
      <c r="M6" s="235">
        <f>'CO2-Schulbilanz'!O6</f>
        <v>2027</v>
      </c>
      <c r="N6" s="235">
        <f>'CO2-Schulbilanz'!P6</f>
        <v>2028</v>
      </c>
      <c r="O6" s="235">
        <f>'CO2-Schulbilanz'!Q6</f>
        <v>2029</v>
      </c>
      <c r="P6" s="235">
        <f>'CO2-Schulbilanz'!R6</f>
        <v>2030</v>
      </c>
      <c r="Q6" s="235">
        <f>'CO2-Schulbilanz'!S6</f>
        <v>2031</v>
      </c>
      <c r="R6" s="235">
        <f>'CO2-Schulbilanz'!T6</f>
        <v>2032</v>
      </c>
      <c r="S6" s="235">
        <f>'CO2-Schulbilanz'!U6</f>
        <v>2033</v>
      </c>
      <c r="T6" s="235">
        <f>'CO2-Schulbilanz'!V6</f>
        <v>2034</v>
      </c>
      <c r="U6" s="235">
        <f>'CO2-Schulbilanz'!W6</f>
        <v>2035</v>
      </c>
      <c r="V6" s="235">
        <f>'CO2-Schulbilanz'!X6</f>
        <v>2036</v>
      </c>
      <c r="W6" s="235">
        <f>'CO2-Schulbilanz'!Y6</f>
        <v>2037</v>
      </c>
      <c r="X6" s="235">
        <f>'CO2-Schulbilanz'!Z6</f>
        <v>2038</v>
      </c>
      <c r="Y6" s="235">
        <f>'CO2-Schulbilanz'!AA6</f>
        <v>2039</v>
      </c>
      <c r="Z6" s="235">
        <f>'CO2-Schulbilanz'!AB6</f>
        <v>2040</v>
      </c>
      <c r="AA6" s="235">
        <f>'CO2-Schulbilanz'!AC6</f>
        <v>2041</v>
      </c>
      <c r="AB6" s="235">
        <f>'CO2-Schulbilanz'!AD6</f>
        <v>2042</v>
      </c>
      <c r="AC6" s="235">
        <f>'CO2-Schulbilanz'!AE6</f>
        <v>2043</v>
      </c>
      <c r="AD6" s="235">
        <f>'CO2-Schulbilanz'!AF6</f>
        <v>2044</v>
      </c>
      <c r="AE6" s="235">
        <f>'CO2-Schulbilanz'!AG6</f>
        <v>2045</v>
      </c>
      <c r="AF6" s="235">
        <f>'CO2-Schulbilanz'!AH6</f>
        <v>2046</v>
      </c>
      <c r="AG6" s="235">
        <f>'CO2-Schulbilanz'!AI6</f>
        <v>2047</v>
      </c>
      <c r="AH6" s="235">
        <f>'CO2-Schulbilanz'!AJ6</f>
        <v>2048</v>
      </c>
      <c r="AI6" s="235">
        <f>'CO2-Schulbilanz'!AK6</f>
        <v>2049</v>
      </c>
      <c r="AJ6" s="235">
        <f>'CO2-Schulbilanz'!AL6</f>
        <v>2050</v>
      </c>
      <c r="AK6" s="235">
        <f>'CO2-Schulbilanz'!AM6</f>
        <v>2051</v>
      </c>
      <c r="AL6" s="235">
        <f>'CO2-Schulbilanz'!AN6</f>
        <v>2052</v>
      </c>
      <c r="AM6" s="235">
        <f>'CO2-Schulbilanz'!AO6</f>
        <v>2053</v>
      </c>
      <c r="AN6" s="235">
        <f>'CO2-Schulbilanz'!AP6</f>
        <v>2054</v>
      </c>
      <c r="AO6" s="235">
        <f>'CO2-Schulbilanz'!AQ6</f>
        <v>2055</v>
      </c>
      <c r="AP6" s="235">
        <f>'CO2-Schulbilanz'!AR6</f>
        <v>2056</v>
      </c>
      <c r="AQ6" s="235">
        <f>'CO2-Schulbilanz'!AS6</f>
        <v>2057</v>
      </c>
      <c r="AR6" s="235">
        <f>'CO2-Schulbilanz'!AT6</f>
        <v>2058</v>
      </c>
      <c r="AS6" s="235">
        <f>'CO2-Schulbilanz'!AU6</f>
        <v>2059</v>
      </c>
      <c r="AT6" s="235">
        <f>'CO2-Schulbilanz'!AV6</f>
        <v>2060</v>
      </c>
    </row>
    <row r="7" spans="2:46" s="233" customFormat="1" ht="19.5" hidden="1" customHeight="1">
      <c r="B7" s="236" t="s">
        <v>329</v>
      </c>
      <c r="C7" s="237">
        <f>IF('CO2-Schulbilanz'!E8&gt;0, 'CO2-Schulbilanz'!E8,#N/A)</f>
        <v>250423.47499999998</v>
      </c>
      <c r="D7" s="237">
        <f>IF('CO2-Schulbilanz'!F8&gt;0, 'CO2-Schulbilanz'!F8,#N/A)</f>
        <v>233265.49799999999</v>
      </c>
      <c r="E7" s="237">
        <f>IF('CO2-Schulbilanz'!G8&gt;0, 'CO2-Schulbilanz'!G8,#N/A)</f>
        <v>257286.742</v>
      </c>
      <c r="F7" s="237">
        <f>IF('CO2-Schulbilanz'!H8&gt;0, 'CO2-Schulbilanz'!H8,#N/A)</f>
        <v>279257.60356999998</v>
      </c>
      <c r="G7" s="237">
        <f>IF('CO2-Schulbilanz'!I8&gt;0, 'CO2-Schulbilanz'!I8,#N/A)</f>
        <v>289507.016</v>
      </c>
      <c r="H7" s="237">
        <f>IF('CO2-Schulbilanz'!J8&gt;0, 'CO2-Schulbilanz'!J8,#N/A)</f>
        <v>252019.33208000002</v>
      </c>
      <c r="I7" s="237">
        <f>IF('CO2-Schulbilanz'!K8&gt;0, 'CO2-Schulbilanz'!K8,#N/A)</f>
        <v>241564.22742000001</v>
      </c>
      <c r="J7" s="237">
        <f>IF('CO2-Schulbilanz'!L8&gt;0, 'CO2-Schulbilanz'!L8,#N/A)</f>
        <v>211428.92099999997</v>
      </c>
      <c r="K7" s="237">
        <f>IF('CO2-Schulbilanz'!M8&gt;0, 'CO2-Schulbilanz'!M8,#N/A)</f>
        <v>210034.177</v>
      </c>
      <c r="L7" s="237" t="e">
        <f>IF('CO2-Schulbilanz'!N8&gt;0, 'CO2-Schulbilanz'!N8,#N/A)</f>
        <v>#N/A</v>
      </c>
      <c r="M7" s="237" t="e">
        <f>IF('CO2-Schulbilanz'!O8&gt;0, 'CO2-Schulbilanz'!O8,#N/A)</f>
        <v>#N/A</v>
      </c>
      <c r="N7" s="237" t="e">
        <f>IF('CO2-Schulbilanz'!P8&gt;0, 'CO2-Schulbilanz'!P8,#N/A)</f>
        <v>#N/A</v>
      </c>
      <c r="O7" s="237" t="e">
        <f>IF('CO2-Schulbilanz'!Q8&gt;0, 'CO2-Schulbilanz'!Q8,#N/A)</f>
        <v>#N/A</v>
      </c>
      <c r="P7" s="237" t="e">
        <f>IF('CO2-Schulbilanz'!R8&gt;0, 'CO2-Schulbilanz'!R8,#N/A)</f>
        <v>#N/A</v>
      </c>
      <c r="Q7" s="237" t="e">
        <f>IF('CO2-Schulbilanz'!S8&gt;0, 'CO2-Schulbilanz'!S8,#N/A)</f>
        <v>#N/A</v>
      </c>
      <c r="R7" s="237" t="e">
        <f>IF('CO2-Schulbilanz'!T8&gt;0, 'CO2-Schulbilanz'!T8,#N/A)</f>
        <v>#N/A</v>
      </c>
      <c r="S7" s="237" t="e">
        <f>IF('CO2-Schulbilanz'!U8&gt;0, 'CO2-Schulbilanz'!U8,#N/A)</f>
        <v>#N/A</v>
      </c>
      <c r="T7" s="237" t="e">
        <f>IF('CO2-Schulbilanz'!V8&gt;0, 'CO2-Schulbilanz'!V8,#N/A)</f>
        <v>#N/A</v>
      </c>
      <c r="U7" s="237" t="e">
        <f>IF('CO2-Schulbilanz'!W8&gt;0, 'CO2-Schulbilanz'!W8,#N/A)</f>
        <v>#N/A</v>
      </c>
      <c r="V7" s="237" t="e">
        <f>IF('CO2-Schulbilanz'!X8&gt;0, 'CO2-Schulbilanz'!X8,#N/A)</f>
        <v>#N/A</v>
      </c>
      <c r="W7" s="237" t="e">
        <f>IF('CO2-Schulbilanz'!Y8&gt;0, 'CO2-Schulbilanz'!Y8,#N/A)</f>
        <v>#N/A</v>
      </c>
      <c r="X7" s="237" t="e">
        <f>IF('CO2-Schulbilanz'!Z8&gt;0, 'CO2-Schulbilanz'!Z8,#N/A)</f>
        <v>#N/A</v>
      </c>
      <c r="Y7" s="237" t="e">
        <f>IF('CO2-Schulbilanz'!AA8&gt;0, 'CO2-Schulbilanz'!AA8,#N/A)</f>
        <v>#N/A</v>
      </c>
      <c r="Z7" s="237" t="e">
        <f>IF('CO2-Schulbilanz'!AB8&gt;0, 'CO2-Schulbilanz'!AB8,#N/A)</f>
        <v>#N/A</v>
      </c>
      <c r="AA7" s="237" t="e">
        <f>IF('CO2-Schulbilanz'!AC8&gt;0, 'CO2-Schulbilanz'!AC8,#N/A)</f>
        <v>#N/A</v>
      </c>
      <c r="AB7" s="237" t="e">
        <f>IF('CO2-Schulbilanz'!AD8&gt;0, 'CO2-Schulbilanz'!AD8,#N/A)</f>
        <v>#N/A</v>
      </c>
      <c r="AC7" s="237" t="e">
        <f>IF('CO2-Schulbilanz'!AE8&gt;0, 'CO2-Schulbilanz'!AE8,#N/A)</f>
        <v>#N/A</v>
      </c>
      <c r="AD7" s="237" t="e">
        <f>IF('CO2-Schulbilanz'!AF8&gt;0, 'CO2-Schulbilanz'!AF8,#N/A)</f>
        <v>#N/A</v>
      </c>
      <c r="AE7" s="237" t="e">
        <f>IF('CO2-Schulbilanz'!AG8&gt;0, 'CO2-Schulbilanz'!AG8,#N/A)</f>
        <v>#N/A</v>
      </c>
      <c r="AF7" s="237" t="e">
        <f>IF('CO2-Schulbilanz'!AH8&gt;0, 'CO2-Schulbilanz'!AH8,#N/A)</f>
        <v>#N/A</v>
      </c>
      <c r="AG7" s="237" t="e">
        <f>IF('CO2-Schulbilanz'!AI8&gt;0, 'CO2-Schulbilanz'!AI8,#N/A)</f>
        <v>#N/A</v>
      </c>
      <c r="AH7" s="237" t="e">
        <f>IF('CO2-Schulbilanz'!AJ8&gt;0, 'CO2-Schulbilanz'!AJ8,#N/A)</f>
        <v>#N/A</v>
      </c>
      <c r="AI7" s="237" t="e">
        <f>IF('CO2-Schulbilanz'!AK8&gt;0, 'CO2-Schulbilanz'!AK8,#N/A)</f>
        <v>#N/A</v>
      </c>
      <c r="AJ7" s="237" t="e">
        <f>IF('CO2-Schulbilanz'!AL8&gt;0, 'CO2-Schulbilanz'!AL8,#N/A)</f>
        <v>#N/A</v>
      </c>
      <c r="AK7" s="237" t="e">
        <f>IF('CO2-Schulbilanz'!AM8&gt;0, 'CO2-Schulbilanz'!AM8,#N/A)</f>
        <v>#N/A</v>
      </c>
      <c r="AL7" s="237" t="e">
        <f>IF('CO2-Schulbilanz'!AN8&gt;0, 'CO2-Schulbilanz'!AN8,#N/A)</f>
        <v>#N/A</v>
      </c>
      <c r="AM7" s="237" t="e">
        <f>IF('CO2-Schulbilanz'!AO8&gt;0, 'CO2-Schulbilanz'!AO8,#N/A)</f>
        <v>#N/A</v>
      </c>
      <c r="AN7" s="237" t="e">
        <f>IF('CO2-Schulbilanz'!AP8&gt;0, 'CO2-Schulbilanz'!AP8,#N/A)</f>
        <v>#N/A</v>
      </c>
      <c r="AO7" s="237" t="e">
        <f>IF('CO2-Schulbilanz'!AQ8&gt;0, 'CO2-Schulbilanz'!AQ8,#N/A)</f>
        <v>#N/A</v>
      </c>
      <c r="AP7" s="237" t="e">
        <f>IF('CO2-Schulbilanz'!AR8&gt;0, 'CO2-Schulbilanz'!AR8,#N/A)</f>
        <v>#N/A</v>
      </c>
      <c r="AQ7" s="237" t="e">
        <f>IF('CO2-Schulbilanz'!AS8&gt;0, 'CO2-Schulbilanz'!AS8,#N/A)</f>
        <v>#N/A</v>
      </c>
      <c r="AR7" s="237" t="e">
        <f>IF('CO2-Schulbilanz'!AT8&gt;0, 'CO2-Schulbilanz'!AT8,#N/A)</f>
        <v>#N/A</v>
      </c>
      <c r="AS7" s="237" t="e">
        <f>IF('CO2-Schulbilanz'!AU8&gt;0, 'CO2-Schulbilanz'!AU8,#N/A)</f>
        <v>#N/A</v>
      </c>
      <c r="AT7" s="237" t="e">
        <f>IF('CO2-Schulbilanz'!AV8&gt;0, 'CO2-Schulbilanz'!AV8,#N/A)</f>
        <v>#N/A</v>
      </c>
    </row>
    <row r="8" spans="2:46" s="233" customFormat="1" ht="19.5" hidden="1" customHeight="1">
      <c r="B8" s="236" t="s">
        <v>330</v>
      </c>
      <c r="C8" s="238">
        <f t="shared" ref="C8:O8" si="0">IF(C6&gt;=$E3, $E4,IF(C6&gt;=$D3,$D4,IF(C6&gt;=$C3,$C4,0)))</f>
        <v>150</v>
      </c>
      <c r="D8" s="238">
        <f t="shared" si="0"/>
        <v>150</v>
      </c>
      <c r="E8" s="238">
        <f t="shared" si="0"/>
        <v>150</v>
      </c>
      <c r="F8" s="238">
        <f t="shared" si="0"/>
        <v>12900</v>
      </c>
      <c r="G8" s="238">
        <f t="shared" si="0"/>
        <v>12900</v>
      </c>
      <c r="H8" s="238">
        <f t="shared" si="0"/>
        <v>12900</v>
      </c>
      <c r="I8" s="238">
        <f t="shared" si="0"/>
        <v>12900</v>
      </c>
      <c r="J8" s="238">
        <f t="shared" si="0"/>
        <v>12900</v>
      </c>
      <c r="K8" s="238">
        <f t="shared" si="0"/>
        <v>12900</v>
      </c>
      <c r="L8" s="238">
        <f t="shared" si="0"/>
        <v>12900</v>
      </c>
      <c r="M8" s="238">
        <f t="shared" si="0"/>
        <v>12900</v>
      </c>
      <c r="N8" s="238">
        <f t="shared" si="0"/>
        <v>12900</v>
      </c>
      <c r="O8" s="238">
        <f t="shared" si="0"/>
        <v>12900</v>
      </c>
      <c r="P8" s="238">
        <f>IF(Q6&gt;=E3, E4,IF(Q6&gt;=D3,D4,IF(Q6&gt;=C3,C4,0)))</f>
        <v>12900</v>
      </c>
      <c r="Q8" s="238">
        <f t="shared" ref="Q8:AT8" si="1">HLOOKUP(ODD(Q6)-1,$E$3:$T$4,2)</f>
        <v>80000</v>
      </c>
      <c r="R8" s="238">
        <f t="shared" si="1"/>
        <v>80000</v>
      </c>
      <c r="S8" s="238">
        <f t="shared" si="1"/>
        <v>80000</v>
      </c>
      <c r="T8" s="238">
        <f t="shared" si="1"/>
        <v>80000</v>
      </c>
      <c r="U8" s="238">
        <f t="shared" si="1"/>
        <v>80000</v>
      </c>
      <c r="V8" s="238">
        <f t="shared" si="1"/>
        <v>80000</v>
      </c>
      <c r="W8" s="238">
        <f t="shared" si="1"/>
        <v>80000</v>
      </c>
      <c r="X8" s="238">
        <f t="shared" si="1"/>
        <v>80000</v>
      </c>
      <c r="Y8" s="238">
        <f t="shared" si="1"/>
        <v>80000</v>
      </c>
      <c r="Z8" s="238">
        <f t="shared" si="1"/>
        <v>80000</v>
      </c>
      <c r="AA8" s="238">
        <f t="shared" si="1"/>
        <v>80000</v>
      </c>
      <c r="AB8" s="238">
        <f t="shared" si="1"/>
        <v>80000</v>
      </c>
      <c r="AC8" s="238">
        <f t="shared" si="1"/>
        <v>80000</v>
      </c>
      <c r="AD8" s="238">
        <f t="shared" si="1"/>
        <v>80000</v>
      </c>
      <c r="AE8" s="238">
        <f t="shared" si="1"/>
        <v>80000</v>
      </c>
      <c r="AF8" s="238">
        <f t="shared" si="1"/>
        <v>80000</v>
      </c>
      <c r="AG8" s="238">
        <f t="shared" si="1"/>
        <v>80000</v>
      </c>
      <c r="AH8" s="238">
        <f t="shared" si="1"/>
        <v>80000</v>
      </c>
      <c r="AI8" s="238">
        <f t="shared" si="1"/>
        <v>80000</v>
      </c>
      <c r="AJ8" s="238">
        <f t="shared" si="1"/>
        <v>80000</v>
      </c>
      <c r="AK8" s="238">
        <f t="shared" si="1"/>
        <v>80000</v>
      </c>
      <c r="AL8" s="238">
        <f t="shared" si="1"/>
        <v>80000</v>
      </c>
      <c r="AM8" s="238">
        <f t="shared" si="1"/>
        <v>80000</v>
      </c>
      <c r="AN8" s="238">
        <f t="shared" si="1"/>
        <v>80000</v>
      </c>
      <c r="AO8" s="238">
        <f t="shared" si="1"/>
        <v>80000</v>
      </c>
      <c r="AP8" s="238">
        <f t="shared" si="1"/>
        <v>80000</v>
      </c>
      <c r="AQ8" s="238">
        <f t="shared" si="1"/>
        <v>80000</v>
      </c>
      <c r="AR8" s="238">
        <f t="shared" si="1"/>
        <v>80000</v>
      </c>
      <c r="AS8" s="238">
        <f t="shared" si="1"/>
        <v>80000</v>
      </c>
      <c r="AT8" s="238">
        <f t="shared" si="1"/>
        <v>80000</v>
      </c>
    </row>
    <row r="9" spans="2:46" s="233" customFormat="1" ht="19.5" hidden="1" customHeight="1">
      <c r="B9" s="236" t="s">
        <v>331</v>
      </c>
      <c r="C9" s="238">
        <f t="shared" ref="C9:AT9" si="2">IF(C7,C7+C8,0)</f>
        <v>250573.47499999998</v>
      </c>
      <c r="D9" s="238">
        <f t="shared" si="2"/>
        <v>233415.49799999999</v>
      </c>
      <c r="E9" s="238">
        <f t="shared" si="2"/>
        <v>257436.742</v>
      </c>
      <c r="F9" s="238">
        <f t="shared" si="2"/>
        <v>292157.60356999998</v>
      </c>
      <c r="G9" s="238">
        <f t="shared" si="2"/>
        <v>302407.016</v>
      </c>
      <c r="H9" s="238">
        <f t="shared" si="2"/>
        <v>264919.33208000002</v>
      </c>
      <c r="I9" s="238">
        <f t="shared" si="2"/>
        <v>254464.22742000001</v>
      </c>
      <c r="J9" s="238">
        <f t="shared" si="2"/>
        <v>224328.92099999997</v>
      </c>
      <c r="K9" s="238">
        <f t="shared" si="2"/>
        <v>222934.177</v>
      </c>
      <c r="L9" s="238" t="e">
        <f t="shared" si="2"/>
        <v>#N/A</v>
      </c>
      <c r="M9" s="238" t="e">
        <f t="shared" si="2"/>
        <v>#N/A</v>
      </c>
      <c r="N9" s="238" t="e">
        <f t="shared" si="2"/>
        <v>#N/A</v>
      </c>
      <c r="O9" s="238" t="e">
        <f t="shared" si="2"/>
        <v>#N/A</v>
      </c>
      <c r="P9" s="238" t="e">
        <f t="shared" si="2"/>
        <v>#N/A</v>
      </c>
      <c r="Q9" s="238" t="e">
        <f t="shared" si="2"/>
        <v>#N/A</v>
      </c>
      <c r="R9" s="238" t="e">
        <f t="shared" si="2"/>
        <v>#N/A</v>
      </c>
      <c r="S9" s="238" t="e">
        <f t="shared" si="2"/>
        <v>#N/A</v>
      </c>
      <c r="T9" s="238" t="e">
        <f t="shared" si="2"/>
        <v>#N/A</v>
      </c>
      <c r="U9" s="238" t="e">
        <f t="shared" si="2"/>
        <v>#N/A</v>
      </c>
      <c r="V9" s="238" t="e">
        <f t="shared" si="2"/>
        <v>#N/A</v>
      </c>
      <c r="W9" s="238" t="e">
        <f t="shared" si="2"/>
        <v>#N/A</v>
      </c>
      <c r="X9" s="238" t="e">
        <f t="shared" si="2"/>
        <v>#N/A</v>
      </c>
      <c r="Y9" s="238" t="e">
        <f t="shared" si="2"/>
        <v>#N/A</v>
      </c>
      <c r="Z9" s="238" t="e">
        <f t="shared" si="2"/>
        <v>#N/A</v>
      </c>
      <c r="AA9" s="238" t="e">
        <f t="shared" si="2"/>
        <v>#N/A</v>
      </c>
      <c r="AB9" s="238" t="e">
        <f t="shared" si="2"/>
        <v>#N/A</v>
      </c>
      <c r="AC9" s="238" t="e">
        <f t="shared" si="2"/>
        <v>#N/A</v>
      </c>
      <c r="AD9" s="238" t="e">
        <f t="shared" si="2"/>
        <v>#N/A</v>
      </c>
      <c r="AE9" s="238" t="e">
        <f t="shared" si="2"/>
        <v>#N/A</v>
      </c>
      <c r="AF9" s="238" t="e">
        <f t="shared" si="2"/>
        <v>#N/A</v>
      </c>
      <c r="AG9" s="238" t="e">
        <f t="shared" si="2"/>
        <v>#N/A</v>
      </c>
      <c r="AH9" s="238" t="e">
        <f t="shared" si="2"/>
        <v>#N/A</v>
      </c>
      <c r="AI9" s="238" t="e">
        <f t="shared" si="2"/>
        <v>#N/A</v>
      </c>
      <c r="AJ9" s="238" t="e">
        <f t="shared" si="2"/>
        <v>#N/A</v>
      </c>
      <c r="AK9" s="238" t="e">
        <f t="shared" si="2"/>
        <v>#N/A</v>
      </c>
      <c r="AL9" s="238" t="e">
        <f t="shared" si="2"/>
        <v>#N/A</v>
      </c>
      <c r="AM9" s="238" t="e">
        <f t="shared" si="2"/>
        <v>#N/A</v>
      </c>
      <c r="AN9" s="238" t="e">
        <f t="shared" si="2"/>
        <v>#N/A</v>
      </c>
      <c r="AO9" s="238" t="e">
        <f t="shared" si="2"/>
        <v>#N/A</v>
      </c>
      <c r="AP9" s="238" t="e">
        <f t="shared" si="2"/>
        <v>#N/A</v>
      </c>
      <c r="AQ9" s="238" t="e">
        <f t="shared" si="2"/>
        <v>#N/A</v>
      </c>
      <c r="AR9" s="238" t="e">
        <f t="shared" si="2"/>
        <v>#N/A</v>
      </c>
      <c r="AS9" s="238" t="e">
        <f t="shared" si="2"/>
        <v>#N/A</v>
      </c>
      <c r="AT9" s="238" t="e">
        <f t="shared" si="2"/>
        <v>#N/A</v>
      </c>
    </row>
  </sheetData>
  <pageMargins left="0.7" right="0.7" top="0.78749999999999998" bottom="0.78749999999999998" header="0.51180555555555496" footer="0.51180555555555496"/>
  <pageSetup paperSize="9" firstPageNumber="0" orientation="portrait" horizontalDpi="300" verticalDpi="300"/>
  <drawing r:id="rId1"/>
  <legacy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2:AMJ58"/>
  <sheetViews>
    <sheetView topLeftCell="BJ12" zoomScaleNormal="100" workbookViewId="0">
      <selection activeCell="N32" sqref="N32"/>
    </sheetView>
  </sheetViews>
  <sheetFormatPr baseColWidth="10" defaultColWidth="11.42578125" defaultRowHeight="12.75"/>
  <cols>
    <col min="1" max="1" width="4.7109375" style="98" customWidth="1"/>
    <col min="2" max="2" width="25" style="98" customWidth="1"/>
    <col min="3" max="3" width="24.28515625" style="98" customWidth="1"/>
    <col min="4" max="17" width="9.28515625" style="98" customWidth="1"/>
    <col min="18" max="47" width="8.85546875" style="98" customWidth="1"/>
    <col min="48" max="1024" width="11.42578125" style="98"/>
  </cols>
  <sheetData>
    <row r="2" ht="15.75" customHeight="1"/>
    <row r="3" ht="15.75" customHeight="1"/>
    <row r="4" ht="15.75" customHeight="1"/>
    <row r="5" ht="15.75" customHeight="1"/>
    <row r="6" ht="15.75" customHeight="1"/>
    <row r="7" ht="15.75" customHeight="1"/>
    <row r="8" ht="15.75" customHeight="1"/>
    <row r="9" ht="15.75" customHeight="1"/>
    <row r="10" ht="15.75" customHeight="1"/>
    <row r="11" ht="15.75" customHeight="1"/>
    <row r="12" ht="15.75" customHeight="1"/>
    <row r="13" ht="15.75" customHeight="1"/>
    <row r="14" ht="15.75" customHeight="1"/>
    <row r="15" ht="15.75" customHeight="1"/>
    <row r="16" ht="15.75" customHeight="1"/>
    <row r="17" spans="1:47" ht="15.75" customHeight="1"/>
    <row r="18" spans="1:47" ht="15.75" customHeight="1"/>
    <row r="19" spans="1:47" ht="15.75" customHeight="1"/>
    <row r="20" spans="1:47" ht="15.75" customHeight="1"/>
    <row r="21" spans="1:47" ht="15.75" customHeight="1"/>
    <row r="22" spans="1:47" ht="15.75" customHeight="1"/>
    <row r="23" spans="1:47" ht="15.75" customHeight="1"/>
    <row r="24" spans="1:47" ht="15.75" customHeight="1"/>
    <row r="25" spans="1:47" ht="15.75" customHeight="1"/>
    <row r="26" spans="1:47" ht="15.75" customHeight="1">
      <c r="G26" s="98" t="s">
        <v>44</v>
      </c>
      <c r="H26" s="98" t="s">
        <v>44</v>
      </c>
      <c r="I26" s="98" t="s">
        <v>44</v>
      </c>
    </row>
    <row r="27" spans="1:47" ht="15.75" customHeight="1"/>
    <row r="28" spans="1:47">
      <c r="D28" s="179"/>
    </row>
    <row r="29" spans="1:47">
      <c r="B29" s="239" t="s">
        <v>332</v>
      </c>
      <c r="C29" s="235" t="s">
        <v>333</v>
      </c>
      <c r="D29" s="240">
        <f>Energieverbräuche!D3</f>
        <v>2017</v>
      </c>
      <c r="E29" s="240">
        <f>Energieverbräuche!E3</f>
        <v>2018</v>
      </c>
      <c r="F29" s="240">
        <f>Energieverbräuche!F3</f>
        <v>2019</v>
      </c>
      <c r="G29" s="240">
        <f>Energieverbräuche!G3</f>
        <v>2020</v>
      </c>
      <c r="H29" s="240">
        <f>Energieverbräuche!H3</f>
        <v>2021</v>
      </c>
      <c r="I29" s="240">
        <f>Energieverbräuche!I3</f>
        <v>2022</v>
      </c>
      <c r="J29" s="240">
        <f>Energieverbräuche!J3</f>
        <v>2023</v>
      </c>
      <c r="K29" s="240">
        <f>Energieverbräuche!K3</f>
        <v>2024</v>
      </c>
      <c r="L29" s="240">
        <f>Energieverbräuche!L3</f>
        <v>2025</v>
      </c>
      <c r="M29" s="240">
        <f>Energieverbräuche!M3</f>
        <v>2026</v>
      </c>
      <c r="N29" s="240">
        <f>Energieverbräuche!N3</f>
        <v>2027</v>
      </c>
      <c r="O29" s="240">
        <f>Energieverbräuche!O3</f>
        <v>2028</v>
      </c>
      <c r="P29" s="240">
        <f>Energieverbräuche!P3</f>
        <v>2029</v>
      </c>
      <c r="Q29" s="240">
        <f>Energieverbräuche!Q3</f>
        <v>2030</v>
      </c>
      <c r="R29" s="240">
        <f>Energieverbräuche!R3</f>
        <v>2031</v>
      </c>
      <c r="S29" s="240">
        <f>Energieverbräuche!S3</f>
        <v>2032</v>
      </c>
      <c r="T29" s="240">
        <f>Energieverbräuche!T3</f>
        <v>2033</v>
      </c>
      <c r="U29" s="240">
        <f>Energieverbräuche!U3</f>
        <v>2034</v>
      </c>
      <c r="V29" s="240">
        <f>Energieverbräuche!V3</f>
        <v>2035</v>
      </c>
      <c r="W29" s="240">
        <f>Energieverbräuche!W3</f>
        <v>2036</v>
      </c>
      <c r="X29" s="240">
        <f>Energieverbräuche!X3</f>
        <v>2037</v>
      </c>
      <c r="Y29" s="240">
        <f>Energieverbräuche!Y3</f>
        <v>2038</v>
      </c>
      <c r="Z29" s="240">
        <f>Energieverbräuche!Z3</f>
        <v>2039</v>
      </c>
      <c r="AA29" s="240">
        <f>Energieverbräuche!AA3</f>
        <v>2040</v>
      </c>
      <c r="AB29" s="240">
        <f>Energieverbräuche!AB3</f>
        <v>2041</v>
      </c>
      <c r="AC29" s="240">
        <f>Energieverbräuche!AC3</f>
        <v>2042</v>
      </c>
      <c r="AD29" s="240">
        <f>Energieverbräuche!AD3</f>
        <v>2043</v>
      </c>
      <c r="AE29" s="240">
        <f>Energieverbräuche!AE3</f>
        <v>2044</v>
      </c>
      <c r="AF29" s="240">
        <f>Energieverbräuche!AF3</f>
        <v>2045</v>
      </c>
      <c r="AG29" s="240">
        <f>Energieverbräuche!AG3</f>
        <v>2046</v>
      </c>
      <c r="AH29" s="240">
        <f>Energieverbräuche!AH3</f>
        <v>2047</v>
      </c>
      <c r="AI29" s="240">
        <f>Energieverbräuche!AI3</f>
        <v>2048</v>
      </c>
      <c r="AJ29" s="240">
        <f>Energieverbräuche!AJ3</f>
        <v>2049</v>
      </c>
      <c r="AK29" s="240">
        <f>Energieverbräuche!AK3</f>
        <v>2050</v>
      </c>
      <c r="AL29" s="240">
        <f>Energieverbräuche!AL3</f>
        <v>2051</v>
      </c>
      <c r="AM29" s="240">
        <f>Energieverbräuche!AM3</f>
        <v>2052</v>
      </c>
      <c r="AN29" s="240">
        <f>Energieverbräuche!AN3</f>
        <v>2053</v>
      </c>
      <c r="AO29" s="240">
        <f>Energieverbräuche!AO3</f>
        <v>2054</v>
      </c>
      <c r="AP29" s="240">
        <f>Energieverbräuche!AP3</f>
        <v>2055</v>
      </c>
      <c r="AQ29" s="240">
        <f>Energieverbräuche!AQ3</f>
        <v>2056</v>
      </c>
      <c r="AR29" s="240">
        <f>Energieverbräuche!AR3</f>
        <v>2057</v>
      </c>
      <c r="AS29" s="240">
        <f>Energieverbräuche!AS3</f>
        <v>2058</v>
      </c>
      <c r="AT29" s="240">
        <f>Energieverbräuche!AT3</f>
        <v>2059</v>
      </c>
      <c r="AU29" s="240">
        <f>Energieverbräuche!AU3</f>
        <v>2060</v>
      </c>
    </row>
    <row r="30" spans="1:47" hidden="1">
      <c r="B30" s="241" t="s">
        <v>319</v>
      </c>
      <c r="C30" s="241"/>
      <c r="D30" s="241"/>
      <c r="E30" s="241"/>
      <c r="F30" s="241"/>
      <c r="G30" s="241"/>
      <c r="H30" s="241"/>
      <c r="I30" s="241"/>
      <c r="J30" s="241"/>
      <c r="K30" s="241"/>
      <c r="L30" s="241"/>
      <c r="M30" s="241"/>
      <c r="N30" s="241"/>
      <c r="O30" s="241"/>
      <c r="P30" s="241"/>
      <c r="Q30" s="241"/>
      <c r="R30" s="241"/>
      <c r="S30" s="241"/>
      <c r="T30" s="241"/>
      <c r="U30" s="241"/>
      <c r="V30" s="241"/>
      <c r="W30" s="241"/>
      <c r="X30" s="241"/>
      <c r="Y30" s="241"/>
      <c r="Z30" s="241"/>
      <c r="AA30" s="241"/>
      <c r="AB30" s="241"/>
      <c r="AC30" s="241"/>
      <c r="AD30" s="241"/>
      <c r="AE30" s="241"/>
      <c r="AF30" s="241"/>
      <c r="AG30" s="241"/>
      <c r="AH30" s="241"/>
      <c r="AI30" s="241"/>
      <c r="AJ30" s="241"/>
      <c r="AK30" s="241"/>
      <c r="AL30" s="241"/>
      <c r="AM30" s="241"/>
      <c r="AN30" s="241"/>
      <c r="AO30" s="241"/>
      <c r="AP30" s="241"/>
      <c r="AQ30" s="241"/>
      <c r="AR30" s="241"/>
      <c r="AS30" s="241"/>
      <c r="AT30" s="241"/>
      <c r="AU30" s="241"/>
    </row>
    <row r="31" spans="1:47" s="233" customFormat="1" ht="16.5" hidden="1" customHeight="1">
      <c r="B31" s="242" t="s">
        <v>334</v>
      </c>
      <c r="C31" s="243"/>
      <c r="D31" s="244">
        <f>'CO2-Schulbilanz'!E18</f>
        <v>173807.63399999999</v>
      </c>
      <c r="E31" s="244">
        <f>'CO2-Schulbilanz'!F18</f>
        <v>150808.658</v>
      </c>
      <c r="F31" s="244">
        <f>'CO2-Schulbilanz'!G18</f>
        <v>160143.62</v>
      </c>
      <c r="G31" s="244">
        <f>'CO2-Schulbilanz'!H18</f>
        <v>184369.82199999999</v>
      </c>
      <c r="H31" s="244">
        <f>'CO2-Schulbilanz'!I18</f>
        <v>188203.652</v>
      </c>
      <c r="I31" s="244">
        <f>'CO2-Schulbilanz'!J18</f>
        <v>156043.524</v>
      </c>
      <c r="J31" s="244">
        <f>'CO2-Schulbilanz'!K18</f>
        <v>147994.39199999999</v>
      </c>
      <c r="K31" s="244">
        <f>'CO2-Schulbilanz'!L18</f>
        <v>144277.22399999999</v>
      </c>
      <c r="L31" s="244">
        <f>'CO2-Schulbilanz'!M18</f>
        <v>142222.62599999999</v>
      </c>
      <c r="M31" s="244">
        <f>'CO2-Schulbilanz'!N18</f>
        <v>0</v>
      </c>
      <c r="N31" s="244">
        <f>'CO2-Schulbilanz'!O18</f>
        <v>0</v>
      </c>
      <c r="O31" s="244">
        <f>'CO2-Schulbilanz'!P18</f>
        <v>0</v>
      </c>
      <c r="P31" s="244">
        <f>'CO2-Schulbilanz'!Q18</f>
        <v>0</v>
      </c>
      <c r="Q31" s="244">
        <f>'CO2-Schulbilanz'!R18</f>
        <v>0</v>
      </c>
      <c r="R31" s="244">
        <f>'CO2-Schulbilanz'!S18</f>
        <v>0</v>
      </c>
      <c r="S31" s="244">
        <f>'CO2-Schulbilanz'!T18</f>
        <v>0</v>
      </c>
      <c r="T31" s="244">
        <f>'CO2-Schulbilanz'!U18</f>
        <v>0</v>
      </c>
      <c r="U31" s="244">
        <f>'CO2-Schulbilanz'!V18</f>
        <v>0</v>
      </c>
      <c r="V31" s="244">
        <f>'CO2-Schulbilanz'!W18</f>
        <v>0</v>
      </c>
      <c r="W31" s="244">
        <f>'CO2-Schulbilanz'!X18</f>
        <v>0</v>
      </c>
      <c r="X31" s="244">
        <f>'CO2-Schulbilanz'!Y18</f>
        <v>0</v>
      </c>
      <c r="Y31" s="244">
        <f>'CO2-Schulbilanz'!Z18</f>
        <v>0</v>
      </c>
      <c r="Z31" s="244">
        <f>'CO2-Schulbilanz'!AA18</f>
        <v>0</v>
      </c>
      <c r="AA31" s="244">
        <f>'CO2-Schulbilanz'!AB18</f>
        <v>0</v>
      </c>
      <c r="AB31" s="244">
        <f>'CO2-Schulbilanz'!AC18</f>
        <v>0</v>
      </c>
      <c r="AC31" s="244">
        <f>'CO2-Schulbilanz'!AD18</f>
        <v>0</v>
      </c>
      <c r="AD31" s="244">
        <f>'CO2-Schulbilanz'!AE18</f>
        <v>0</v>
      </c>
      <c r="AE31" s="244">
        <f>'CO2-Schulbilanz'!AF18</f>
        <v>0</v>
      </c>
      <c r="AF31" s="244">
        <f>'CO2-Schulbilanz'!AG18</f>
        <v>0</v>
      </c>
      <c r="AG31" s="244">
        <f>'CO2-Schulbilanz'!AH18</f>
        <v>0</v>
      </c>
      <c r="AH31" s="244">
        <f>'CO2-Schulbilanz'!AI18</f>
        <v>0</v>
      </c>
      <c r="AI31" s="244">
        <f>'CO2-Schulbilanz'!AJ18</f>
        <v>0</v>
      </c>
      <c r="AJ31" s="244">
        <f>'CO2-Schulbilanz'!AK18</f>
        <v>0</v>
      </c>
      <c r="AK31" s="244">
        <f>'CO2-Schulbilanz'!AL18</f>
        <v>0</v>
      </c>
      <c r="AL31" s="244">
        <f>'CO2-Schulbilanz'!AM18</f>
        <v>0</v>
      </c>
      <c r="AM31" s="244">
        <f>'CO2-Schulbilanz'!AN18</f>
        <v>0</v>
      </c>
      <c r="AN31" s="244">
        <f>'CO2-Schulbilanz'!AO18</f>
        <v>0</v>
      </c>
      <c r="AO31" s="244">
        <f>'CO2-Schulbilanz'!AP18</f>
        <v>0</v>
      </c>
      <c r="AP31" s="244">
        <f>'CO2-Schulbilanz'!AQ18</f>
        <v>0</v>
      </c>
      <c r="AQ31" s="244">
        <f>'CO2-Schulbilanz'!AR18</f>
        <v>0</v>
      </c>
      <c r="AR31" s="244">
        <f>'CO2-Schulbilanz'!AS18</f>
        <v>0</v>
      </c>
      <c r="AS31" s="244">
        <f>'CO2-Schulbilanz'!AT18</f>
        <v>0</v>
      </c>
      <c r="AT31" s="244">
        <f>'CO2-Schulbilanz'!AU18</f>
        <v>0</v>
      </c>
      <c r="AU31" s="244">
        <f>'CO2-Schulbilanz'!AV18</f>
        <v>0</v>
      </c>
    </row>
    <row r="32" spans="1:47" s="233" customFormat="1" ht="16.5" customHeight="1">
      <c r="A32" s="245" t="s">
        <v>335</v>
      </c>
      <c r="B32" s="242" t="s">
        <v>336</v>
      </c>
      <c r="C32" s="242" t="s">
        <v>337</v>
      </c>
      <c r="D32" s="246">
        <f t="shared" ref="D32:L32" si="0">HLOOKUP(D29,$D$53:$AU$54,2,0)</f>
        <v>100</v>
      </c>
      <c r="E32" s="246">
        <f t="shared" si="0"/>
        <v>100</v>
      </c>
      <c r="F32" s="246">
        <f t="shared" si="0"/>
        <v>100</v>
      </c>
      <c r="G32" s="246">
        <f t="shared" si="0"/>
        <v>100</v>
      </c>
      <c r="H32" s="246">
        <f t="shared" si="0"/>
        <v>100</v>
      </c>
      <c r="I32" s="246">
        <f t="shared" si="0"/>
        <v>100</v>
      </c>
      <c r="J32" s="246">
        <f t="shared" si="0"/>
        <v>100</v>
      </c>
      <c r="K32" s="246">
        <f t="shared" si="0"/>
        <v>100</v>
      </c>
      <c r="L32" s="246">
        <f t="shared" si="0"/>
        <v>100</v>
      </c>
      <c r="M32" s="247">
        <v>90.7</v>
      </c>
      <c r="N32" s="247">
        <f t="shared" ref="N32:AU32" si="1">HLOOKUP(N29,$D$53:$AU$54,2,0)</f>
        <v>100</v>
      </c>
      <c r="O32" s="247">
        <f t="shared" si="1"/>
        <v>100</v>
      </c>
      <c r="P32" s="247">
        <f t="shared" si="1"/>
        <v>100</v>
      </c>
      <c r="Q32" s="247">
        <f t="shared" si="1"/>
        <v>100</v>
      </c>
      <c r="R32" s="247">
        <f t="shared" si="1"/>
        <v>100</v>
      </c>
      <c r="S32" s="247">
        <f t="shared" si="1"/>
        <v>100</v>
      </c>
      <c r="T32" s="247">
        <f t="shared" si="1"/>
        <v>100</v>
      </c>
      <c r="U32" s="247">
        <f t="shared" si="1"/>
        <v>100</v>
      </c>
      <c r="V32" s="247">
        <f t="shared" si="1"/>
        <v>100</v>
      </c>
      <c r="W32" s="247">
        <f t="shared" si="1"/>
        <v>100</v>
      </c>
      <c r="X32" s="247">
        <f t="shared" si="1"/>
        <v>100</v>
      </c>
      <c r="Y32" s="247">
        <f t="shared" si="1"/>
        <v>100</v>
      </c>
      <c r="Z32" s="247">
        <f t="shared" si="1"/>
        <v>100</v>
      </c>
      <c r="AA32" s="247">
        <f t="shared" si="1"/>
        <v>100</v>
      </c>
      <c r="AB32" s="247">
        <f t="shared" si="1"/>
        <v>100</v>
      </c>
      <c r="AC32" s="247">
        <f t="shared" si="1"/>
        <v>100</v>
      </c>
      <c r="AD32" s="247">
        <f t="shared" si="1"/>
        <v>100</v>
      </c>
      <c r="AE32" s="247">
        <f t="shared" si="1"/>
        <v>100</v>
      </c>
      <c r="AF32" s="247">
        <f t="shared" si="1"/>
        <v>100</v>
      </c>
      <c r="AG32" s="247">
        <f t="shared" si="1"/>
        <v>100</v>
      </c>
      <c r="AH32" s="247">
        <f t="shared" si="1"/>
        <v>100</v>
      </c>
      <c r="AI32" s="247">
        <f t="shared" si="1"/>
        <v>100</v>
      </c>
      <c r="AJ32" s="247">
        <f t="shared" si="1"/>
        <v>100</v>
      </c>
      <c r="AK32" s="247">
        <f t="shared" si="1"/>
        <v>100</v>
      </c>
      <c r="AL32" s="247" t="e">
        <f t="shared" si="1"/>
        <v>#N/A</v>
      </c>
      <c r="AM32" s="247" t="e">
        <f t="shared" si="1"/>
        <v>#N/A</v>
      </c>
      <c r="AN32" s="247" t="e">
        <f t="shared" si="1"/>
        <v>#N/A</v>
      </c>
      <c r="AO32" s="247" t="e">
        <f t="shared" si="1"/>
        <v>#N/A</v>
      </c>
      <c r="AP32" s="247" t="e">
        <f t="shared" si="1"/>
        <v>#N/A</v>
      </c>
      <c r="AQ32" s="247" t="e">
        <f t="shared" si="1"/>
        <v>#N/A</v>
      </c>
      <c r="AR32" s="247" t="e">
        <f t="shared" si="1"/>
        <v>#N/A</v>
      </c>
      <c r="AS32" s="247" t="e">
        <f t="shared" si="1"/>
        <v>#N/A</v>
      </c>
      <c r="AT32" s="247" t="e">
        <f t="shared" si="1"/>
        <v>#N/A</v>
      </c>
      <c r="AU32" s="247" t="e">
        <f t="shared" si="1"/>
        <v>#N/A</v>
      </c>
    </row>
    <row r="33" spans="1:47" s="233" customFormat="1" ht="16.5" hidden="1" customHeight="1">
      <c r="B33" s="242" t="s">
        <v>338</v>
      </c>
      <c r="C33" s="243"/>
      <c r="D33" s="244">
        <f t="shared" ref="D33:AU33" si="2">D31/D32*100</f>
        <v>173807.63399999999</v>
      </c>
      <c r="E33" s="244">
        <f t="shared" si="2"/>
        <v>150808.658</v>
      </c>
      <c r="F33" s="244">
        <f t="shared" si="2"/>
        <v>160143.62</v>
      </c>
      <c r="G33" s="244">
        <f t="shared" si="2"/>
        <v>184369.82199999999</v>
      </c>
      <c r="H33" s="244">
        <f t="shared" si="2"/>
        <v>188203.652</v>
      </c>
      <c r="I33" s="244">
        <f t="shared" si="2"/>
        <v>156043.524</v>
      </c>
      <c r="J33" s="244">
        <f t="shared" si="2"/>
        <v>147994.39199999999</v>
      </c>
      <c r="K33" s="248">
        <f t="shared" si="2"/>
        <v>144277.22399999999</v>
      </c>
      <c r="L33" s="248">
        <f t="shared" si="2"/>
        <v>142222.62599999999</v>
      </c>
      <c r="M33" s="248">
        <f t="shared" si="2"/>
        <v>0</v>
      </c>
      <c r="N33" s="248">
        <f t="shared" si="2"/>
        <v>0</v>
      </c>
      <c r="O33" s="248">
        <f t="shared" si="2"/>
        <v>0</v>
      </c>
      <c r="P33" s="248">
        <f t="shared" si="2"/>
        <v>0</v>
      </c>
      <c r="Q33" s="248">
        <f t="shared" si="2"/>
        <v>0</v>
      </c>
      <c r="R33" s="248">
        <f t="shared" si="2"/>
        <v>0</v>
      </c>
      <c r="S33" s="248">
        <f t="shared" si="2"/>
        <v>0</v>
      </c>
      <c r="T33" s="248">
        <f t="shared" si="2"/>
        <v>0</v>
      </c>
      <c r="U33" s="248">
        <f t="shared" si="2"/>
        <v>0</v>
      </c>
      <c r="V33" s="248">
        <f t="shared" si="2"/>
        <v>0</v>
      </c>
      <c r="W33" s="248">
        <f t="shared" si="2"/>
        <v>0</v>
      </c>
      <c r="X33" s="248">
        <f t="shared" si="2"/>
        <v>0</v>
      </c>
      <c r="Y33" s="248">
        <f t="shared" si="2"/>
        <v>0</v>
      </c>
      <c r="Z33" s="248">
        <f t="shared" si="2"/>
        <v>0</v>
      </c>
      <c r="AA33" s="248">
        <f t="shared" si="2"/>
        <v>0</v>
      </c>
      <c r="AB33" s="248">
        <f t="shared" si="2"/>
        <v>0</v>
      </c>
      <c r="AC33" s="248">
        <f t="shared" si="2"/>
        <v>0</v>
      </c>
      <c r="AD33" s="248">
        <f t="shared" si="2"/>
        <v>0</v>
      </c>
      <c r="AE33" s="248">
        <f t="shared" si="2"/>
        <v>0</v>
      </c>
      <c r="AF33" s="248">
        <f t="shared" si="2"/>
        <v>0</v>
      </c>
      <c r="AG33" s="248">
        <f t="shared" si="2"/>
        <v>0</v>
      </c>
      <c r="AH33" s="248">
        <f t="shared" si="2"/>
        <v>0</v>
      </c>
      <c r="AI33" s="248">
        <f t="shared" si="2"/>
        <v>0</v>
      </c>
      <c r="AJ33" s="248">
        <f t="shared" si="2"/>
        <v>0</v>
      </c>
      <c r="AK33" s="248">
        <f t="shared" si="2"/>
        <v>0</v>
      </c>
      <c r="AL33" s="248" t="e">
        <f t="shared" si="2"/>
        <v>#N/A</v>
      </c>
      <c r="AM33" s="248" t="e">
        <f t="shared" si="2"/>
        <v>#N/A</v>
      </c>
      <c r="AN33" s="248" t="e">
        <f t="shared" si="2"/>
        <v>#N/A</v>
      </c>
      <c r="AO33" s="248" t="e">
        <f t="shared" si="2"/>
        <v>#N/A</v>
      </c>
      <c r="AP33" s="248" t="e">
        <f t="shared" si="2"/>
        <v>#N/A</v>
      </c>
      <c r="AQ33" s="248" t="e">
        <f t="shared" si="2"/>
        <v>#N/A</v>
      </c>
      <c r="AR33" s="248" t="e">
        <f t="shared" si="2"/>
        <v>#N/A</v>
      </c>
      <c r="AS33" s="248" t="e">
        <f t="shared" si="2"/>
        <v>#N/A</v>
      </c>
      <c r="AT33" s="248" t="e">
        <f t="shared" si="2"/>
        <v>#N/A</v>
      </c>
      <c r="AU33" s="248" t="e">
        <f t="shared" si="2"/>
        <v>#N/A</v>
      </c>
    </row>
    <row r="34" spans="1:47" s="233" customFormat="1" ht="6.75" hidden="1" customHeight="1">
      <c r="B34" s="249"/>
      <c r="C34" s="249"/>
      <c r="D34" s="250"/>
      <c r="E34" s="250"/>
      <c r="F34" s="250"/>
      <c r="G34" s="250"/>
      <c r="H34" s="250"/>
      <c r="I34" s="250"/>
      <c r="J34" s="250"/>
      <c r="K34" s="250"/>
      <c r="L34" s="250"/>
      <c r="M34" s="250"/>
      <c r="N34" s="250"/>
      <c r="O34" s="250"/>
      <c r="P34" s="250"/>
      <c r="Q34" s="250"/>
      <c r="R34" s="250"/>
      <c r="S34" s="250"/>
      <c r="T34" s="250"/>
      <c r="U34" s="250"/>
      <c r="V34" s="250"/>
      <c r="W34" s="250"/>
      <c r="X34" s="250"/>
      <c r="Y34" s="250"/>
      <c r="Z34" s="250"/>
      <c r="AA34" s="250"/>
      <c r="AB34" s="250"/>
      <c r="AC34" s="250"/>
      <c r="AD34" s="250"/>
      <c r="AE34" s="250"/>
      <c r="AF34" s="250"/>
      <c r="AG34" s="250"/>
      <c r="AH34" s="250"/>
      <c r="AI34" s="250"/>
      <c r="AJ34" s="250"/>
      <c r="AK34" s="250"/>
      <c r="AL34" s="250"/>
      <c r="AM34" s="250"/>
      <c r="AN34" s="250"/>
      <c r="AO34" s="250"/>
      <c r="AP34" s="250"/>
      <c r="AQ34" s="250"/>
      <c r="AR34" s="250"/>
      <c r="AS34" s="250"/>
      <c r="AT34" s="250"/>
      <c r="AU34" s="250"/>
    </row>
    <row r="35" spans="1:47" s="233" customFormat="1" ht="16.5" hidden="1" customHeight="1">
      <c r="B35" s="242" t="s">
        <v>339</v>
      </c>
      <c r="C35" s="243"/>
      <c r="D35" s="251">
        <f t="shared" ref="D35:AU35" si="3">D43*20</f>
        <v>800</v>
      </c>
      <c r="E35" s="251">
        <f t="shared" si="3"/>
        <v>800</v>
      </c>
      <c r="F35" s="251">
        <f t="shared" si="3"/>
        <v>800</v>
      </c>
      <c r="G35" s="251">
        <f t="shared" si="3"/>
        <v>800</v>
      </c>
      <c r="H35" s="251">
        <f t="shared" si="3"/>
        <v>800</v>
      </c>
      <c r="I35" s="251">
        <f t="shared" si="3"/>
        <v>800</v>
      </c>
      <c r="J35" s="251">
        <f t="shared" si="3"/>
        <v>800</v>
      </c>
      <c r="K35" s="252">
        <f t="shared" si="3"/>
        <v>800</v>
      </c>
      <c r="L35" s="252">
        <f t="shared" si="3"/>
        <v>800</v>
      </c>
      <c r="M35" s="252">
        <f t="shared" si="3"/>
        <v>800</v>
      </c>
      <c r="N35" s="252">
        <f t="shared" si="3"/>
        <v>800</v>
      </c>
      <c r="O35" s="252">
        <f t="shared" si="3"/>
        <v>800</v>
      </c>
      <c r="P35" s="252">
        <f t="shared" si="3"/>
        <v>800</v>
      </c>
      <c r="Q35" s="252">
        <f t="shared" si="3"/>
        <v>800</v>
      </c>
      <c r="R35" s="252">
        <f t="shared" si="3"/>
        <v>800</v>
      </c>
      <c r="S35" s="252">
        <f t="shared" si="3"/>
        <v>800</v>
      </c>
      <c r="T35" s="252">
        <f t="shared" si="3"/>
        <v>800</v>
      </c>
      <c r="U35" s="252">
        <f t="shared" si="3"/>
        <v>800</v>
      </c>
      <c r="V35" s="252">
        <f t="shared" si="3"/>
        <v>800</v>
      </c>
      <c r="W35" s="252">
        <f t="shared" si="3"/>
        <v>800</v>
      </c>
      <c r="X35" s="252">
        <f t="shared" si="3"/>
        <v>800</v>
      </c>
      <c r="Y35" s="252">
        <f t="shared" si="3"/>
        <v>800</v>
      </c>
      <c r="Z35" s="252">
        <f t="shared" si="3"/>
        <v>800</v>
      </c>
      <c r="AA35" s="252">
        <f t="shared" si="3"/>
        <v>800</v>
      </c>
      <c r="AB35" s="252">
        <f t="shared" si="3"/>
        <v>800</v>
      </c>
      <c r="AC35" s="252">
        <f t="shared" si="3"/>
        <v>800</v>
      </c>
      <c r="AD35" s="252">
        <f t="shared" si="3"/>
        <v>800</v>
      </c>
      <c r="AE35" s="252">
        <f t="shared" si="3"/>
        <v>800</v>
      </c>
      <c r="AF35" s="252">
        <f t="shared" si="3"/>
        <v>800</v>
      </c>
      <c r="AG35" s="252">
        <f t="shared" si="3"/>
        <v>800</v>
      </c>
      <c r="AH35" s="252">
        <f t="shared" si="3"/>
        <v>800</v>
      </c>
      <c r="AI35" s="252">
        <f t="shared" si="3"/>
        <v>800</v>
      </c>
      <c r="AJ35" s="252">
        <f t="shared" si="3"/>
        <v>800</v>
      </c>
      <c r="AK35" s="252">
        <f t="shared" si="3"/>
        <v>800</v>
      </c>
      <c r="AL35" s="252">
        <f t="shared" si="3"/>
        <v>800</v>
      </c>
      <c r="AM35" s="252">
        <f t="shared" si="3"/>
        <v>800</v>
      </c>
      <c r="AN35" s="252">
        <f t="shared" si="3"/>
        <v>800</v>
      </c>
      <c r="AO35" s="252">
        <f t="shared" si="3"/>
        <v>800</v>
      </c>
      <c r="AP35" s="252">
        <f t="shared" si="3"/>
        <v>800</v>
      </c>
      <c r="AQ35" s="252">
        <f t="shared" si="3"/>
        <v>800</v>
      </c>
      <c r="AR35" s="252">
        <f t="shared" si="3"/>
        <v>800</v>
      </c>
      <c r="AS35" s="252">
        <f t="shared" si="3"/>
        <v>800</v>
      </c>
      <c r="AT35" s="252">
        <f t="shared" si="3"/>
        <v>800</v>
      </c>
      <c r="AU35" s="252">
        <f t="shared" si="3"/>
        <v>800</v>
      </c>
    </row>
    <row r="36" spans="1:47" s="253" customFormat="1" ht="6" hidden="1" customHeight="1">
      <c r="B36" s="254"/>
      <c r="C36" s="249"/>
      <c r="D36" s="252"/>
      <c r="E36" s="252"/>
      <c r="F36" s="252"/>
      <c r="G36" s="252"/>
      <c r="H36" s="252"/>
      <c r="I36" s="252"/>
      <c r="J36" s="252"/>
      <c r="K36" s="252"/>
      <c r="L36" s="252"/>
      <c r="M36" s="252"/>
      <c r="N36" s="252"/>
      <c r="O36" s="252"/>
      <c r="P36" s="252"/>
      <c r="Q36" s="252"/>
      <c r="R36" s="252"/>
      <c r="S36" s="252"/>
      <c r="T36" s="252"/>
      <c r="U36" s="252"/>
      <c r="V36" s="252"/>
      <c r="W36" s="252"/>
      <c r="X36" s="252"/>
      <c r="Y36" s="252"/>
      <c r="Z36" s="252"/>
      <c r="AA36" s="252"/>
      <c r="AB36" s="252"/>
      <c r="AC36" s="252"/>
      <c r="AD36" s="252"/>
      <c r="AE36" s="252"/>
      <c r="AF36" s="252"/>
      <c r="AG36" s="252"/>
      <c r="AH36" s="252"/>
      <c r="AI36" s="252"/>
      <c r="AJ36" s="252"/>
      <c r="AK36" s="252"/>
      <c r="AL36" s="252"/>
      <c r="AM36" s="252"/>
      <c r="AN36" s="252"/>
      <c r="AO36" s="252"/>
      <c r="AP36" s="252"/>
      <c r="AQ36" s="252"/>
      <c r="AR36" s="252"/>
      <c r="AS36" s="252"/>
      <c r="AT36" s="252"/>
      <c r="AU36" s="252"/>
    </row>
    <row r="37" spans="1:47" s="233" customFormat="1" ht="16.5" hidden="1" customHeight="1">
      <c r="B37" s="242" t="s">
        <v>340</v>
      </c>
      <c r="C37" s="243"/>
      <c r="D37" s="246">
        <f t="shared" ref="D37:AU37" si="4">D33/D35</f>
        <v>217.25954249999998</v>
      </c>
      <c r="E37" s="246">
        <f t="shared" si="4"/>
        <v>188.51082249999999</v>
      </c>
      <c r="F37" s="246">
        <f t="shared" si="4"/>
        <v>200.17952499999998</v>
      </c>
      <c r="G37" s="246">
        <f t="shared" si="4"/>
        <v>230.46227749999997</v>
      </c>
      <c r="H37" s="246">
        <f t="shared" si="4"/>
        <v>235.25456500000001</v>
      </c>
      <c r="I37" s="246">
        <f t="shared" si="4"/>
        <v>195.054405</v>
      </c>
      <c r="J37" s="246">
        <f t="shared" si="4"/>
        <v>184.99298999999999</v>
      </c>
      <c r="K37" s="247">
        <f t="shared" si="4"/>
        <v>180.34652999999997</v>
      </c>
      <c r="L37" s="247">
        <f t="shared" si="4"/>
        <v>177.77828249999999</v>
      </c>
      <c r="M37" s="247">
        <f t="shared" si="4"/>
        <v>0</v>
      </c>
      <c r="N37" s="247">
        <f t="shared" si="4"/>
        <v>0</v>
      </c>
      <c r="O37" s="247">
        <f t="shared" si="4"/>
        <v>0</v>
      </c>
      <c r="P37" s="247">
        <f t="shared" si="4"/>
        <v>0</v>
      </c>
      <c r="Q37" s="247">
        <f t="shared" si="4"/>
        <v>0</v>
      </c>
      <c r="R37" s="247">
        <f t="shared" si="4"/>
        <v>0</v>
      </c>
      <c r="S37" s="247">
        <f t="shared" si="4"/>
        <v>0</v>
      </c>
      <c r="T37" s="247">
        <f t="shared" si="4"/>
        <v>0</v>
      </c>
      <c r="U37" s="247">
        <f t="shared" si="4"/>
        <v>0</v>
      </c>
      <c r="V37" s="247">
        <f t="shared" si="4"/>
        <v>0</v>
      </c>
      <c r="W37" s="247">
        <f t="shared" si="4"/>
        <v>0</v>
      </c>
      <c r="X37" s="247">
        <f t="shared" si="4"/>
        <v>0</v>
      </c>
      <c r="Y37" s="247">
        <f t="shared" si="4"/>
        <v>0</v>
      </c>
      <c r="Z37" s="247">
        <f t="shared" si="4"/>
        <v>0</v>
      </c>
      <c r="AA37" s="247">
        <f t="shared" si="4"/>
        <v>0</v>
      </c>
      <c r="AB37" s="247">
        <f t="shared" si="4"/>
        <v>0</v>
      </c>
      <c r="AC37" s="247">
        <f t="shared" si="4"/>
        <v>0</v>
      </c>
      <c r="AD37" s="247">
        <f t="shared" si="4"/>
        <v>0</v>
      </c>
      <c r="AE37" s="247">
        <f t="shared" si="4"/>
        <v>0</v>
      </c>
      <c r="AF37" s="247">
        <f t="shared" si="4"/>
        <v>0</v>
      </c>
      <c r="AG37" s="247">
        <f t="shared" si="4"/>
        <v>0</v>
      </c>
      <c r="AH37" s="247">
        <f t="shared" si="4"/>
        <v>0</v>
      </c>
      <c r="AI37" s="247">
        <f t="shared" si="4"/>
        <v>0</v>
      </c>
      <c r="AJ37" s="247">
        <f t="shared" si="4"/>
        <v>0</v>
      </c>
      <c r="AK37" s="247">
        <f t="shared" si="4"/>
        <v>0</v>
      </c>
      <c r="AL37" s="247" t="e">
        <f t="shared" si="4"/>
        <v>#N/A</v>
      </c>
      <c r="AM37" s="247" t="e">
        <f t="shared" si="4"/>
        <v>#N/A</v>
      </c>
      <c r="AN37" s="247" t="e">
        <f t="shared" si="4"/>
        <v>#N/A</v>
      </c>
      <c r="AO37" s="247" t="e">
        <f t="shared" si="4"/>
        <v>#N/A</v>
      </c>
      <c r="AP37" s="247" t="e">
        <f t="shared" si="4"/>
        <v>#N/A</v>
      </c>
      <c r="AQ37" s="247" t="e">
        <f t="shared" si="4"/>
        <v>#N/A</v>
      </c>
      <c r="AR37" s="247" t="e">
        <f t="shared" si="4"/>
        <v>#N/A</v>
      </c>
      <c r="AS37" s="247" t="e">
        <f t="shared" si="4"/>
        <v>#N/A</v>
      </c>
      <c r="AT37" s="247" t="e">
        <f t="shared" si="4"/>
        <v>#N/A</v>
      </c>
      <c r="AU37" s="247" t="e">
        <f t="shared" si="4"/>
        <v>#N/A</v>
      </c>
    </row>
    <row r="38" spans="1:47" s="253" customFormat="1" ht="6" hidden="1" customHeight="1">
      <c r="B38" s="249"/>
      <c r="C38" s="249"/>
      <c r="D38" s="252"/>
      <c r="E38" s="252"/>
      <c r="F38" s="252"/>
      <c r="G38" s="252"/>
      <c r="H38" s="252"/>
      <c r="I38" s="252"/>
      <c r="J38" s="252"/>
      <c r="K38" s="252"/>
      <c r="L38" s="252"/>
      <c r="M38" s="252"/>
      <c r="N38" s="252"/>
      <c r="O38" s="252"/>
      <c r="P38" s="252"/>
      <c r="Q38" s="252"/>
      <c r="R38" s="252"/>
      <c r="S38" s="252"/>
      <c r="T38" s="252"/>
      <c r="U38" s="252"/>
      <c r="V38" s="252"/>
      <c r="W38" s="252"/>
      <c r="X38" s="252"/>
      <c r="Y38" s="252"/>
      <c r="Z38" s="252"/>
      <c r="AA38" s="252"/>
      <c r="AB38" s="252"/>
      <c r="AC38" s="252"/>
      <c r="AD38" s="252"/>
      <c r="AE38" s="252"/>
      <c r="AF38" s="252"/>
      <c r="AG38" s="252"/>
      <c r="AH38" s="252"/>
      <c r="AI38" s="252"/>
      <c r="AJ38" s="252"/>
      <c r="AK38" s="252"/>
      <c r="AL38" s="252"/>
      <c r="AM38" s="252"/>
      <c r="AN38" s="252"/>
      <c r="AO38" s="252"/>
      <c r="AP38" s="252"/>
      <c r="AQ38" s="252"/>
      <c r="AR38" s="252"/>
      <c r="AS38" s="252"/>
      <c r="AT38" s="252"/>
      <c r="AU38" s="252"/>
    </row>
    <row r="39" spans="1:47" s="233" customFormat="1" ht="16.5" hidden="1" customHeight="1">
      <c r="B39" s="255" t="s">
        <v>341</v>
      </c>
      <c r="C39" s="243"/>
      <c r="D39" s="256">
        <f t="shared" ref="D39:AU39" si="5">D37/D48*1000</f>
        <v>43.451908499999995</v>
      </c>
      <c r="E39" s="256">
        <f t="shared" si="5"/>
        <v>37.702164499999995</v>
      </c>
      <c r="F39" s="256">
        <f t="shared" si="5"/>
        <v>40.035905</v>
      </c>
      <c r="G39" s="256">
        <f t="shared" si="5"/>
        <v>46.0924555</v>
      </c>
      <c r="H39" s="256">
        <f t="shared" si="5"/>
        <v>47.050913000000001</v>
      </c>
      <c r="I39" s="256">
        <f t="shared" si="5"/>
        <v>39.010880999999998</v>
      </c>
      <c r="J39" s="256">
        <f t="shared" si="5"/>
        <v>36.998598000000001</v>
      </c>
      <c r="K39" s="257">
        <f t="shared" si="5"/>
        <v>36.069305999999997</v>
      </c>
      <c r="L39" s="257">
        <f t="shared" si="5"/>
        <v>35.555656499999998</v>
      </c>
      <c r="M39" s="257">
        <f t="shared" si="5"/>
        <v>0</v>
      </c>
      <c r="N39" s="257">
        <f t="shared" si="5"/>
        <v>0</v>
      </c>
      <c r="O39" s="257">
        <f t="shared" si="5"/>
        <v>0</v>
      </c>
      <c r="P39" s="257">
        <f t="shared" si="5"/>
        <v>0</v>
      </c>
      <c r="Q39" s="257">
        <f t="shared" si="5"/>
        <v>0</v>
      </c>
      <c r="R39" s="257">
        <f t="shared" si="5"/>
        <v>0</v>
      </c>
      <c r="S39" s="257">
        <f t="shared" si="5"/>
        <v>0</v>
      </c>
      <c r="T39" s="257">
        <f t="shared" si="5"/>
        <v>0</v>
      </c>
      <c r="U39" s="257">
        <f t="shared" si="5"/>
        <v>0</v>
      </c>
      <c r="V39" s="257">
        <f t="shared" si="5"/>
        <v>0</v>
      </c>
      <c r="W39" s="257">
        <f t="shared" si="5"/>
        <v>0</v>
      </c>
      <c r="X39" s="257">
        <f t="shared" si="5"/>
        <v>0</v>
      </c>
      <c r="Y39" s="257">
        <f t="shared" si="5"/>
        <v>0</v>
      </c>
      <c r="Z39" s="257">
        <f t="shared" si="5"/>
        <v>0</v>
      </c>
      <c r="AA39" s="257">
        <f t="shared" si="5"/>
        <v>0</v>
      </c>
      <c r="AB39" s="257">
        <f t="shared" si="5"/>
        <v>0</v>
      </c>
      <c r="AC39" s="257">
        <f t="shared" si="5"/>
        <v>0</v>
      </c>
      <c r="AD39" s="257">
        <f t="shared" si="5"/>
        <v>0</v>
      </c>
      <c r="AE39" s="257">
        <f t="shared" si="5"/>
        <v>0</v>
      </c>
      <c r="AF39" s="257">
        <f t="shared" si="5"/>
        <v>0</v>
      </c>
      <c r="AG39" s="257">
        <f t="shared" si="5"/>
        <v>0</v>
      </c>
      <c r="AH39" s="257">
        <f t="shared" si="5"/>
        <v>0</v>
      </c>
      <c r="AI39" s="257">
        <f t="shared" si="5"/>
        <v>0</v>
      </c>
      <c r="AJ39" s="257">
        <f t="shared" si="5"/>
        <v>0</v>
      </c>
      <c r="AK39" s="257">
        <f t="shared" si="5"/>
        <v>0</v>
      </c>
      <c r="AL39" s="257" t="e">
        <f t="shared" si="5"/>
        <v>#N/A</v>
      </c>
      <c r="AM39" s="257" t="e">
        <f t="shared" si="5"/>
        <v>#N/A</v>
      </c>
      <c r="AN39" s="257" t="e">
        <f t="shared" si="5"/>
        <v>#N/A</v>
      </c>
      <c r="AO39" s="257" t="e">
        <f t="shared" si="5"/>
        <v>#N/A</v>
      </c>
      <c r="AP39" s="257" t="e">
        <f t="shared" si="5"/>
        <v>#N/A</v>
      </c>
      <c r="AQ39" s="257" t="e">
        <f t="shared" si="5"/>
        <v>#N/A</v>
      </c>
      <c r="AR39" s="257" t="e">
        <f t="shared" si="5"/>
        <v>#N/A</v>
      </c>
      <c r="AS39" s="257" t="e">
        <f t="shared" si="5"/>
        <v>#N/A</v>
      </c>
      <c r="AT39" s="257" t="e">
        <f t="shared" si="5"/>
        <v>#N/A</v>
      </c>
      <c r="AU39" s="257" t="e">
        <f t="shared" si="5"/>
        <v>#N/A</v>
      </c>
    </row>
    <row r="40" spans="1:47" s="233" customFormat="1" hidden="1">
      <c r="B40" s="249"/>
      <c r="C40" s="249"/>
      <c r="D40" s="252"/>
      <c r="E40" s="252"/>
      <c r="F40" s="252"/>
      <c r="G40" s="252"/>
      <c r="H40" s="252"/>
      <c r="I40" s="252"/>
      <c r="J40" s="252"/>
      <c r="K40" s="252"/>
      <c r="L40" s="252"/>
      <c r="M40" s="252"/>
      <c r="N40" s="252"/>
      <c r="O40" s="252"/>
      <c r="P40" s="252"/>
      <c r="Q40" s="252"/>
      <c r="R40" s="252"/>
      <c r="S40" s="252"/>
      <c r="T40" s="252"/>
      <c r="U40" s="252"/>
      <c r="V40" s="252"/>
      <c r="W40" s="252"/>
      <c r="X40" s="252"/>
      <c r="Y40" s="252"/>
      <c r="Z40" s="252"/>
      <c r="AA40" s="252"/>
      <c r="AB40" s="252"/>
      <c r="AC40" s="252"/>
      <c r="AD40" s="252"/>
      <c r="AE40" s="252"/>
      <c r="AF40" s="252"/>
      <c r="AG40" s="252"/>
      <c r="AH40" s="252"/>
      <c r="AI40" s="252"/>
      <c r="AJ40" s="252"/>
      <c r="AK40" s="252"/>
      <c r="AL40" s="252"/>
      <c r="AM40" s="252"/>
      <c r="AN40" s="252"/>
      <c r="AO40" s="252"/>
      <c r="AP40" s="252"/>
      <c r="AQ40" s="252"/>
      <c r="AR40" s="252"/>
      <c r="AS40" s="252"/>
      <c r="AT40" s="252"/>
      <c r="AU40" s="252"/>
    </row>
    <row r="41" spans="1:47" s="258" customFormat="1" hidden="1">
      <c r="B41" s="259" t="s">
        <v>342</v>
      </c>
      <c r="C41" s="259"/>
      <c r="D41" s="260"/>
      <c r="E41" s="260"/>
      <c r="F41" s="260"/>
      <c r="G41" s="260"/>
      <c r="H41" s="260"/>
      <c r="I41" s="260"/>
      <c r="J41" s="260"/>
      <c r="K41" s="261"/>
      <c r="L41" s="261"/>
      <c r="M41" s="261"/>
      <c r="N41" s="261"/>
      <c r="O41" s="261"/>
      <c r="P41" s="261"/>
      <c r="Q41" s="261"/>
      <c r="R41" s="261"/>
      <c r="S41" s="261"/>
      <c r="T41" s="261"/>
      <c r="U41" s="261"/>
      <c r="V41" s="261"/>
      <c r="W41" s="261"/>
      <c r="X41" s="261"/>
      <c r="Y41" s="261"/>
      <c r="Z41" s="261"/>
      <c r="AA41" s="261"/>
      <c r="AB41" s="261"/>
      <c r="AC41" s="261"/>
      <c r="AD41" s="261"/>
      <c r="AE41" s="261"/>
      <c r="AF41" s="261"/>
      <c r="AG41" s="261"/>
      <c r="AH41" s="261"/>
      <c r="AI41" s="261"/>
      <c r="AJ41" s="261"/>
      <c r="AK41" s="261"/>
      <c r="AL41" s="261"/>
      <c r="AM41" s="261"/>
      <c r="AN41" s="261"/>
      <c r="AO41" s="261"/>
      <c r="AP41" s="261"/>
      <c r="AQ41" s="261"/>
      <c r="AR41" s="261"/>
      <c r="AS41" s="261"/>
      <c r="AT41" s="261"/>
      <c r="AU41" s="261"/>
    </row>
    <row r="42" spans="1:47" s="233" customFormat="1" ht="15" hidden="1" customHeight="1">
      <c r="B42" s="262" t="s">
        <v>343</v>
      </c>
      <c r="C42" s="262"/>
      <c r="D42" s="263">
        <f>'CO2-Schulbilanz'!E17</f>
        <v>24345.841</v>
      </c>
      <c r="E42" s="263">
        <f>'CO2-Schulbilanz'!F17</f>
        <v>30636.84</v>
      </c>
      <c r="F42" s="263">
        <f>'CO2-Schulbilanz'!G17</f>
        <v>45323.122000000003</v>
      </c>
      <c r="G42" s="263">
        <f>'CO2-Schulbilanz'!H17</f>
        <v>42383.781569999999</v>
      </c>
      <c r="H42" s="263">
        <f>'CO2-Schulbilanz'!I17</f>
        <v>44083.364000000001</v>
      </c>
      <c r="I42" s="263">
        <f>'CO2-Schulbilanz'!J17</f>
        <v>52975.808080000003</v>
      </c>
      <c r="J42" s="263">
        <f>'CO2-Schulbilanz'!K17</f>
        <v>50569.835420000003</v>
      </c>
      <c r="K42" s="264">
        <f>'CO2-Schulbilanz'!L17</f>
        <v>52931.697</v>
      </c>
      <c r="L42" s="264">
        <f>'CO2-Schulbilanz'!M17</f>
        <v>53591.550999999999</v>
      </c>
      <c r="M42" s="264">
        <f>'CO2-Schulbilanz'!N17</f>
        <v>0</v>
      </c>
      <c r="N42" s="264">
        <f>'CO2-Schulbilanz'!O17</f>
        <v>0</v>
      </c>
      <c r="O42" s="264">
        <f>'CO2-Schulbilanz'!P17</f>
        <v>0</v>
      </c>
      <c r="P42" s="264">
        <f>'CO2-Schulbilanz'!Q17</f>
        <v>0</v>
      </c>
      <c r="Q42" s="264">
        <f>'CO2-Schulbilanz'!R17</f>
        <v>0</v>
      </c>
      <c r="R42" s="264">
        <f>'CO2-Schulbilanz'!S17</f>
        <v>0</v>
      </c>
      <c r="S42" s="264">
        <f>'CO2-Schulbilanz'!T17</f>
        <v>0</v>
      </c>
      <c r="T42" s="264">
        <f>'CO2-Schulbilanz'!U17</f>
        <v>0</v>
      </c>
      <c r="U42" s="264">
        <f>'CO2-Schulbilanz'!V17</f>
        <v>0</v>
      </c>
      <c r="V42" s="264">
        <f>'CO2-Schulbilanz'!W17</f>
        <v>0</v>
      </c>
      <c r="W42" s="264">
        <f>'CO2-Schulbilanz'!X17</f>
        <v>0</v>
      </c>
      <c r="X42" s="264">
        <f>'CO2-Schulbilanz'!Y17</f>
        <v>0</v>
      </c>
      <c r="Y42" s="264">
        <f>'CO2-Schulbilanz'!Z17</f>
        <v>0</v>
      </c>
      <c r="Z42" s="264">
        <f>'CO2-Schulbilanz'!AA17</f>
        <v>0</v>
      </c>
      <c r="AA42" s="264">
        <f>'CO2-Schulbilanz'!AB17</f>
        <v>0</v>
      </c>
      <c r="AB42" s="264">
        <f>'CO2-Schulbilanz'!AC17</f>
        <v>0</v>
      </c>
      <c r="AC42" s="264">
        <f>'CO2-Schulbilanz'!AD17</f>
        <v>0</v>
      </c>
      <c r="AD42" s="264">
        <f>'CO2-Schulbilanz'!AE17</f>
        <v>0</v>
      </c>
      <c r="AE42" s="264">
        <f>'CO2-Schulbilanz'!AF17</f>
        <v>0</v>
      </c>
      <c r="AF42" s="264">
        <f>'CO2-Schulbilanz'!AG17</f>
        <v>0</v>
      </c>
      <c r="AG42" s="264">
        <f>'CO2-Schulbilanz'!AH17</f>
        <v>0</v>
      </c>
      <c r="AH42" s="264">
        <f>'CO2-Schulbilanz'!AI17</f>
        <v>0</v>
      </c>
      <c r="AI42" s="264">
        <f>'CO2-Schulbilanz'!AJ17</f>
        <v>0</v>
      </c>
      <c r="AJ42" s="264">
        <f>'CO2-Schulbilanz'!AK17</f>
        <v>0</v>
      </c>
      <c r="AK42" s="264">
        <f>'CO2-Schulbilanz'!AL17</f>
        <v>0</v>
      </c>
      <c r="AL42" s="264">
        <f>'CO2-Schulbilanz'!AM17</f>
        <v>0</v>
      </c>
      <c r="AM42" s="264">
        <f>'CO2-Schulbilanz'!AN17</f>
        <v>0</v>
      </c>
      <c r="AN42" s="264">
        <f>'CO2-Schulbilanz'!AO17</f>
        <v>0</v>
      </c>
      <c r="AO42" s="264">
        <f>'CO2-Schulbilanz'!AP17</f>
        <v>0</v>
      </c>
      <c r="AP42" s="264">
        <f>'CO2-Schulbilanz'!AQ17</f>
        <v>0</v>
      </c>
      <c r="AQ42" s="264">
        <f>'CO2-Schulbilanz'!AR17</f>
        <v>0</v>
      </c>
      <c r="AR42" s="264">
        <f>'CO2-Schulbilanz'!AS17</f>
        <v>0</v>
      </c>
      <c r="AS42" s="264">
        <f>'CO2-Schulbilanz'!AT17</f>
        <v>0</v>
      </c>
      <c r="AT42" s="264">
        <f>'CO2-Schulbilanz'!AU17</f>
        <v>0</v>
      </c>
      <c r="AU42" s="264">
        <f>'CO2-Schulbilanz'!AV17</f>
        <v>0</v>
      </c>
    </row>
    <row r="43" spans="1:47" s="233" customFormat="1" ht="18" customHeight="1">
      <c r="A43" s="245" t="s">
        <v>335</v>
      </c>
      <c r="B43" s="262" t="s">
        <v>344</v>
      </c>
      <c r="C43" s="262" t="s">
        <v>90</v>
      </c>
      <c r="D43" s="252">
        <v>40</v>
      </c>
      <c r="E43" s="252">
        <f t="shared" ref="E43:AU43" si="6">D43</f>
        <v>40</v>
      </c>
      <c r="F43" s="252">
        <f t="shared" si="6"/>
        <v>40</v>
      </c>
      <c r="G43" s="252">
        <f t="shared" si="6"/>
        <v>40</v>
      </c>
      <c r="H43" s="252">
        <f t="shared" si="6"/>
        <v>40</v>
      </c>
      <c r="I43" s="252">
        <f t="shared" si="6"/>
        <v>40</v>
      </c>
      <c r="J43" s="252">
        <f t="shared" si="6"/>
        <v>40</v>
      </c>
      <c r="K43" s="252">
        <f t="shared" si="6"/>
        <v>40</v>
      </c>
      <c r="L43" s="252">
        <f t="shared" si="6"/>
        <v>40</v>
      </c>
      <c r="M43" s="252">
        <f t="shared" si="6"/>
        <v>40</v>
      </c>
      <c r="N43" s="252">
        <f t="shared" si="6"/>
        <v>40</v>
      </c>
      <c r="O43" s="252">
        <f t="shared" si="6"/>
        <v>40</v>
      </c>
      <c r="P43" s="252">
        <f t="shared" si="6"/>
        <v>40</v>
      </c>
      <c r="Q43" s="252">
        <f t="shared" si="6"/>
        <v>40</v>
      </c>
      <c r="R43" s="252">
        <f t="shared" si="6"/>
        <v>40</v>
      </c>
      <c r="S43" s="252">
        <f t="shared" si="6"/>
        <v>40</v>
      </c>
      <c r="T43" s="252">
        <f t="shared" si="6"/>
        <v>40</v>
      </c>
      <c r="U43" s="252">
        <f t="shared" si="6"/>
        <v>40</v>
      </c>
      <c r="V43" s="252">
        <f t="shared" si="6"/>
        <v>40</v>
      </c>
      <c r="W43" s="252">
        <f t="shared" si="6"/>
        <v>40</v>
      </c>
      <c r="X43" s="252">
        <f t="shared" si="6"/>
        <v>40</v>
      </c>
      <c r="Y43" s="252">
        <f t="shared" si="6"/>
        <v>40</v>
      </c>
      <c r="Z43" s="252">
        <f t="shared" si="6"/>
        <v>40</v>
      </c>
      <c r="AA43" s="252">
        <f t="shared" si="6"/>
        <v>40</v>
      </c>
      <c r="AB43" s="252">
        <f t="shared" si="6"/>
        <v>40</v>
      </c>
      <c r="AC43" s="252">
        <f t="shared" si="6"/>
        <v>40</v>
      </c>
      <c r="AD43" s="252">
        <f t="shared" si="6"/>
        <v>40</v>
      </c>
      <c r="AE43" s="252">
        <f t="shared" si="6"/>
        <v>40</v>
      </c>
      <c r="AF43" s="252">
        <f t="shared" si="6"/>
        <v>40</v>
      </c>
      <c r="AG43" s="252">
        <f t="shared" si="6"/>
        <v>40</v>
      </c>
      <c r="AH43" s="252">
        <f t="shared" si="6"/>
        <v>40</v>
      </c>
      <c r="AI43" s="252">
        <f t="shared" si="6"/>
        <v>40</v>
      </c>
      <c r="AJ43" s="252">
        <f t="shared" si="6"/>
        <v>40</v>
      </c>
      <c r="AK43" s="252">
        <f t="shared" si="6"/>
        <v>40</v>
      </c>
      <c r="AL43" s="252">
        <f t="shared" si="6"/>
        <v>40</v>
      </c>
      <c r="AM43" s="252">
        <f t="shared" si="6"/>
        <v>40</v>
      </c>
      <c r="AN43" s="252">
        <f t="shared" si="6"/>
        <v>40</v>
      </c>
      <c r="AO43" s="252">
        <f t="shared" si="6"/>
        <v>40</v>
      </c>
      <c r="AP43" s="252">
        <f t="shared" si="6"/>
        <v>40</v>
      </c>
      <c r="AQ43" s="252">
        <f t="shared" si="6"/>
        <v>40</v>
      </c>
      <c r="AR43" s="252">
        <f t="shared" si="6"/>
        <v>40</v>
      </c>
      <c r="AS43" s="252">
        <f t="shared" si="6"/>
        <v>40</v>
      </c>
      <c r="AT43" s="252">
        <f t="shared" si="6"/>
        <v>40</v>
      </c>
      <c r="AU43" s="252">
        <f t="shared" si="6"/>
        <v>40</v>
      </c>
    </row>
    <row r="44" spans="1:47" s="233" customFormat="1" hidden="1">
      <c r="A44" s="245"/>
      <c r="B44" s="262" t="s">
        <v>345</v>
      </c>
      <c r="C44" s="262"/>
      <c r="D44" s="252">
        <f t="shared" ref="D44:AU44" si="7">D43*40</f>
        <v>1600</v>
      </c>
      <c r="E44" s="252">
        <f t="shared" si="7"/>
        <v>1600</v>
      </c>
      <c r="F44" s="252">
        <f t="shared" si="7"/>
        <v>1600</v>
      </c>
      <c r="G44" s="252">
        <f t="shared" si="7"/>
        <v>1600</v>
      </c>
      <c r="H44" s="252">
        <f t="shared" si="7"/>
        <v>1600</v>
      </c>
      <c r="I44" s="252">
        <f t="shared" si="7"/>
        <v>1600</v>
      </c>
      <c r="J44" s="252">
        <f t="shared" si="7"/>
        <v>1600</v>
      </c>
      <c r="K44" s="252">
        <f t="shared" si="7"/>
        <v>1600</v>
      </c>
      <c r="L44" s="252">
        <f t="shared" si="7"/>
        <v>1600</v>
      </c>
      <c r="M44" s="252">
        <f t="shared" si="7"/>
        <v>1600</v>
      </c>
      <c r="N44" s="252">
        <f t="shared" si="7"/>
        <v>1600</v>
      </c>
      <c r="O44" s="252">
        <f t="shared" si="7"/>
        <v>1600</v>
      </c>
      <c r="P44" s="252">
        <f t="shared" si="7"/>
        <v>1600</v>
      </c>
      <c r="Q44" s="252">
        <f t="shared" si="7"/>
        <v>1600</v>
      </c>
      <c r="R44" s="252">
        <f t="shared" si="7"/>
        <v>1600</v>
      </c>
      <c r="S44" s="252">
        <f t="shared" si="7"/>
        <v>1600</v>
      </c>
      <c r="T44" s="252">
        <f t="shared" si="7"/>
        <v>1600</v>
      </c>
      <c r="U44" s="252">
        <f t="shared" si="7"/>
        <v>1600</v>
      </c>
      <c r="V44" s="252">
        <f t="shared" si="7"/>
        <v>1600</v>
      </c>
      <c r="W44" s="252">
        <f t="shared" si="7"/>
        <v>1600</v>
      </c>
      <c r="X44" s="252">
        <f t="shared" si="7"/>
        <v>1600</v>
      </c>
      <c r="Y44" s="252">
        <f t="shared" si="7"/>
        <v>1600</v>
      </c>
      <c r="Z44" s="252">
        <f t="shared" si="7"/>
        <v>1600</v>
      </c>
      <c r="AA44" s="252">
        <f t="shared" si="7"/>
        <v>1600</v>
      </c>
      <c r="AB44" s="252">
        <f t="shared" si="7"/>
        <v>1600</v>
      </c>
      <c r="AC44" s="252">
        <f t="shared" si="7"/>
        <v>1600</v>
      </c>
      <c r="AD44" s="252">
        <f t="shared" si="7"/>
        <v>1600</v>
      </c>
      <c r="AE44" s="252">
        <f t="shared" si="7"/>
        <v>1600</v>
      </c>
      <c r="AF44" s="252">
        <f t="shared" si="7"/>
        <v>1600</v>
      </c>
      <c r="AG44" s="252">
        <f t="shared" si="7"/>
        <v>1600</v>
      </c>
      <c r="AH44" s="252">
        <f t="shared" si="7"/>
        <v>1600</v>
      </c>
      <c r="AI44" s="252">
        <f t="shared" si="7"/>
        <v>1600</v>
      </c>
      <c r="AJ44" s="252">
        <f t="shared" si="7"/>
        <v>1600</v>
      </c>
      <c r="AK44" s="252">
        <f t="shared" si="7"/>
        <v>1600</v>
      </c>
      <c r="AL44" s="252">
        <f t="shared" si="7"/>
        <v>1600</v>
      </c>
      <c r="AM44" s="252">
        <f t="shared" si="7"/>
        <v>1600</v>
      </c>
      <c r="AN44" s="252">
        <f t="shared" si="7"/>
        <v>1600</v>
      </c>
      <c r="AO44" s="252">
        <f t="shared" si="7"/>
        <v>1600</v>
      </c>
      <c r="AP44" s="252">
        <f t="shared" si="7"/>
        <v>1600</v>
      </c>
      <c r="AQ44" s="252">
        <f t="shared" si="7"/>
        <v>1600</v>
      </c>
      <c r="AR44" s="252">
        <f t="shared" si="7"/>
        <v>1600</v>
      </c>
      <c r="AS44" s="252">
        <f t="shared" si="7"/>
        <v>1600</v>
      </c>
      <c r="AT44" s="252">
        <f t="shared" si="7"/>
        <v>1600</v>
      </c>
      <c r="AU44" s="252">
        <f t="shared" si="7"/>
        <v>1600</v>
      </c>
    </row>
    <row r="45" spans="1:47" s="253" customFormat="1" ht="5.25" hidden="1" customHeight="1">
      <c r="B45" s="254"/>
      <c r="C45" s="254"/>
      <c r="D45" s="252"/>
      <c r="E45" s="252"/>
      <c r="F45" s="252"/>
      <c r="G45" s="252"/>
      <c r="H45" s="252"/>
      <c r="I45" s="252"/>
      <c r="J45" s="252"/>
      <c r="K45" s="252"/>
      <c r="L45" s="252"/>
      <c r="M45" s="252"/>
      <c r="N45" s="252"/>
      <c r="O45" s="252"/>
      <c r="P45" s="252"/>
      <c r="Q45" s="252"/>
      <c r="R45" s="252"/>
      <c r="S45" s="252"/>
      <c r="T45" s="252"/>
      <c r="U45" s="252"/>
      <c r="V45" s="252"/>
      <c r="W45" s="252"/>
      <c r="X45" s="252"/>
      <c r="Y45" s="252"/>
      <c r="Z45" s="252"/>
      <c r="AA45" s="252"/>
      <c r="AB45" s="252"/>
      <c r="AC45" s="252"/>
      <c r="AD45" s="252"/>
      <c r="AE45" s="252"/>
      <c r="AF45" s="252"/>
      <c r="AG45" s="252"/>
      <c r="AH45" s="252"/>
      <c r="AI45" s="252"/>
      <c r="AJ45" s="252"/>
      <c r="AK45" s="252"/>
      <c r="AL45" s="252"/>
      <c r="AM45" s="252"/>
      <c r="AN45" s="252"/>
      <c r="AO45" s="252"/>
      <c r="AP45" s="252"/>
      <c r="AQ45" s="252"/>
      <c r="AR45" s="252"/>
      <c r="AS45" s="252"/>
      <c r="AT45" s="252"/>
      <c r="AU45" s="252"/>
    </row>
    <row r="46" spans="1:47" s="233" customFormat="1" ht="21.75" hidden="1" customHeight="1">
      <c r="B46" s="262" t="s">
        <v>340</v>
      </c>
      <c r="C46" s="262"/>
      <c r="D46" s="252">
        <f t="shared" ref="D46:AU46" si="8">D42/D44</f>
        <v>15.216150625000001</v>
      </c>
      <c r="E46" s="252">
        <f t="shared" si="8"/>
        <v>19.148025000000001</v>
      </c>
      <c r="F46" s="252">
        <f t="shared" si="8"/>
        <v>28.32695125</v>
      </c>
      <c r="G46" s="252">
        <f t="shared" si="8"/>
        <v>26.489863481249998</v>
      </c>
      <c r="H46" s="252">
        <f t="shared" si="8"/>
        <v>27.5521025</v>
      </c>
      <c r="I46" s="252">
        <f t="shared" si="8"/>
        <v>33.109880050000001</v>
      </c>
      <c r="J46" s="252">
        <f t="shared" si="8"/>
        <v>31.606147137500002</v>
      </c>
      <c r="K46" s="252">
        <f t="shared" si="8"/>
        <v>33.082310624999998</v>
      </c>
      <c r="L46" s="252">
        <f t="shared" si="8"/>
        <v>33.494719375000003</v>
      </c>
      <c r="M46" s="252">
        <f t="shared" si="8"/>
        <v>0</v>
      </c>
      <c r="N46" s="252">
        <f t="shared" si="8"/>
        <v>0</v>
      </c>
      <c r="O46" s="252">
        <f t="shared" si="8"/>
        <v>0</v>
      </c>
      <c r="P46" s="252">
        <f t="shared" si="8"/>
        <v>0</v>
      </c>
      <c r="Q46" s="252">
        <f t="shared" si="8"/>
        <v>0</v>
      </c>
      <c r="R46" s="252">
        <f t="shared" si="8"/>
        <v>0</v>
      </c>
      <c r="S46" s="252">
        <f t="shared" si="8"/>
        <v>0</v>
      </c>
      <c r="T46" s="252">
        <f t="shared" si="8"/>
        <v>0</v>
      </c>
      <c r="U46" s="252">
        <f t="shared" si="8"/>
        <v>0</v>
      </c>
      <c r="V46" s="252">
        <f t="shared" si="8"/>
        <v>0</v>
      </c>
      <c r="W46" s="252">
        <f t="shared" si="8"/>
        <v>0</v>
      </c>
      <c r="X46" s="252">
        <f t="shared" si="8"/>
        <v>0</v>
      </c>
      <c r="Y46" s="252">
        <f t="shared" si="8"/>
        <v>0</v>
      </c>
      <c r="Z46" s="252">
        <f t="shared" si="8"/>
        <v>0</v>
      </c>
      <c r="AA46" s="252">
        <f t="shared" si="8"/>
        <v>0</v>
      </c>
      <c r="AB46" s="252">
        <f t="shared" si="8"/>
        <v>0</v>
      </c>
      <c r="AC46" s="252">
        <f t="shared" si="8"/>
        <v>0</v>
      </c>
      <c r="AD46" s="252">
        <f t="shared" si="8"/>
        <v>0</v>
      </c>
      <c r="AE46" s="252">
        <f t="shared" si="8"/>
        <v>0</v>
      </c>
      <c r="AF46" s="252">
        <f t="shared" si="8"/>
        <v>0</v>
      </c>
      <c r="AG46" s="252">
        <f t="shared" si="8"/>
        <v>0</v>
      </c>
      <c r="AH46" s="252">
        <f t="shared" si="8"/>
        <v>0</v>
      </c>
      <c r="AI46" s="252">
        <f t="shared" si="8"/>
        <v>0</v>
      </c>
      <c r="AJ46" s="252">
        <f t="shared" si="8"/>
        <v>0</v>
      </c>
      <c r="AK46" s="252">
        <f t="shared" si="8"/>
        <v>0</v>
      </c>
      <c r="AL46" s="252">
        <f t="shared" si="8"/>
        <v>0</v>
      </c>
      <c r="AM46" s="252">
        <f t="shared" si="8"/>
        <v>0</v>
      </c>
      <c r="AN46" s="252">
        <f t="shared" si="8"/>
        <v>0</v>
      </c>
      <c r="AO46" s="252">
        <f t="shared" si="8"/>
        <v>0</v>
      </c>
      <c r="AP46" s="252">
        <f t="shared" si="8"/>
        <v>0</v>
      </c>
      <c r="AQ46" s="252">
        <f t="shared" si="8"/>
        <v>0</v>
      </c>
      <c r="AR46" s="252">
        <f t="shared" si="8"/>
        <v>0</v>
      </c>
      <c r="AS46" s="252">
        <f t="shared" si="8"/>
        <v>0</v>
      </c>
      <c r="AT46" s="252">
        <f t="shared" si="8"/>
        <v>0</v>
      </c>
      <c r="AU46" s="252">
        <f t="shared" si="8"/>
        <v>0</v>
      </c>
    </row>
    <row r="47" spans="1:47" s="253" customFormat="1" ht="5.25" customHeight="1">
      <c r="B47" s="249"/>
      <c r="C47" s="249"/>
      <c r="D47" s="252"/>
      <c r="E47" s="252"/>
      <c r="F47" s="252"/>
      <c r="G47" s="252"/>
      <c r="H47" s="252"/>
      <c r="I47" s="252"/>
      <c r="J47" s="252"/>
      <c r="K47" s="252"/>
      <c r="L47" s="252"/>
      <c r="M47" s="252"/>
      <c r="N47" s="252"/>
      <c r="O47" s="252"/>
      <c r="P47" s="252"/>
      <c r="Q47" s="252"/>
      <c r="R47" s="252"/>
      <c r="S47" s="252"/>
      <c r="T47" s="252"/>
      <c r="U47" s="252"/>
      <c r="V47" s="252"/>
      <c r="W47" s="252"/>
      <c r="X47" s="252"/>
      <c r="Y47" s="252"/>
      <c r="Z47" s="252"/>
      <c r="AA47" s="252"/>
      <c r="AB47" s="252"/>
      <c r="AC47" s="252"/>
      <c r="AD47" s="252"/>
      <c r="AE47" s="252"/>
      <c r="AF47" s="252"/>
      <c r="AG47" s="252"/>
      <c r="AH47" s="252"/>
      <c r="AI47" s="252"/>
      <c r="AJ47" s="252"/>
      <c r="AK47" s="252"/>
      <c r="AL47" s="252"/>
      <c r="AM47" s="252"/>
      <c r="AN47" s="252"/>
      <c r="AO47" s="252"/>
      <c r="AP47" s="252"/>
      <c r="AQ47" s="252"/>
      <c r="AR47" s="252"/>
      <c r="AS47" s="252"/>
      <c r="AT47" s="252"/>
      <c r="AU47" s="252"/>
    </row>
    <row r="48" spans="1:47" s="233" customFormat="1" ht="21" customHeight="1">
      <c r="A48" s="245" t="s">
        <v>335</v>
      </c>
      <c r="B48" s="262" t="s">
        <v>346</v>
      </c>
      <c r="C48" s="262" t="s">
        <v>337</v>
      </c>
      <c r="D48" s="265">
        <v>5000</v>
      </c>
      <c r="E48" s="265">
        <f t="shared" ref="E48:AU48" si="9">D48</f>
        <v>5000</v>
      </c>
      <c r="F48" s="265">
        <f t="shared" si="9"/>
        <v>5000</v>
      </c>
      <c r="G48" s="265">
        <f t="shared" si="9"/>
        <v>5000</v>
      </c>
      <c r="H48" s="265">
        <f t="shared" si="9"/>
        <v>5000</v>
      </c>
      <c r="I48" s="265">
        <f t="shared" si="9"/>
        <v>5000</v>
      </c>
      <c r="J48" s="265">
        <f t="shared" si="9"/>
        <v>5000</v>
      </c>
      <c r="K48" s="265">
        <f t="shared" si="9"/>
        <v>5000</v>
      </c>
      <c r="L48" s="265">
        <f t="shared" si="9"/>
        <v>5000</v>
      </c>
      <c r="M48" s="265">
        <f t="shared" si="9"/>
        <v>5000</v>
      </c>
      <c r="N48" s="265">
        <f t="shared" si="9"/>
        <v>5000</v>
      </c>
      <c r="O48" s="265">
        <f t="shared" si="9"/>
        <v>5000</v>
      </c>
      <c r="P48" s="265">
        <f t="shared" si="9"/>
        <v>5000</v>
      </c>
      <c r="Q48" s="265">
        <f t="shared" si="9"/>
        <v>5000</v>
      </c>
      <c r="R48" s="265">
        <f t="shared" si="9"/>
        <v>5000</v>
      </c>
      <c r="S48" s="265">
        <f t="shared" si="9"/>
        <v>5000</v>
      </c>
      <c r="T48" s="265">
        <f t="shared" si="9"/>
        <v>5000</v>
      </c>
      <c r="U48" s="265">
        <f t="shared" si="9"/>
        <v>5000</v>
      </c>
      <c r="V48" s="265">
        <f t="shared" si="9"/>
        <v>5000</v>
      </c>
      <c r="W48" s="265">
        <f t="shared" si="9"/>
        <v>5000</v>
      </c>
      <c r="X48" s="265">
        <f t="shared" si="9"/>
        <v>5000</v>
      </c>
      <c r="Y48" s="265">
        <f t="shared" si="9"/>
        <v>5000</v>
      </c>
      <c r="Z48" s="265">
        <f t="shared" si="9"/>
        <v>5000</v>
      </c>
      <c r="AA48" s="265">
        <f t="shared" si="9"/>
        <v>5000</v>
      </c>
      <c r="AB48" s="265">
        <f t="shared" si="9"/>
        <v>5000</v>
      </c>
      <c r="AC48" s="265">
        <f t="shared" si="9"/>
        <v>5000</v>
      </c>
      <c r="AD48" s="265">
        <f t="shared" si="9"/>
        <v>5000</v>
      </c>
      <c r="AE48" s="265">
        <f t="shared" si="9"/>
        <v>5000</v>
      </c>
      <c r="AF48" s="265">
        <f t="shared" si="9"/>
        <v>5000</v>
      </c>
      <c r="AG48" s="265">
        <f t="shared" si="9"/>
        <v>5000</v>
      </c>
      <c r="AH48" s="265">
        <f t="shared" si="9"/>
        <v>5000</v>
      </c>
      <c r="AI48" s="265">
        <f t="shared" si="9"/>
        <v>5000</v>
      </c>
      <c r="AJ48" s="265">
        <f t="shared" si="9"/>
        <v>5000</v>
      </c>
      <c r="AK48" s="265">
        <f t="shared" si="9"/>
        <v>5000</v>
      </c>
      <c r="AL48" s="265">
        <f t="shared" si="9"/>
        <v>5000</v>
      </c>
      <c r="AM48" s="265">
        <f t="shared" si="9"/>
        <v>5000</v>
      </c>
      <c r="AN48" s="265">
        <f t="shared" si="9"/>
        <v>5000</v>
      </c>
      <c r="AO48" s="265">
        <f t="shared" si="9"/>
        <v>5000</v>
      </c>
      <c r="AP48" s="265">
        <f t="shared" si="9"/>
        <v>5000</v>
      </c>
      <c r="AQ48" s="265">
        <f t="shared" si="9"/>
        <v>5000</v>
      </c>
      <c r="AR48" s="265">
        <f t="shared" si="9"/>
        <v>5000</v>
      </c>
      <c r="AS48" s="265">
        <f t="shared" si="9"/>
        <v>5000</v>
      </c>
      <c r="AT48" s="265">
        <f t="shared" si="9"/>
        <v>5000</v>
      </c>
      <c r="AU48" s="265">
        <f t="shared" si="9"/>
        <v>5000</v>
      </c>
    </row>
    <row r="49" spans="2:47" s="233" customFormat="1" hidden="1">
      <c r="B49" s="266" t="s">
        <v>347</v>
      </c>
      <c r="C49" s="267"/>
      <c r="D49" s="268">
        <f t="shared" ref="D49:AU49" si="10">D46/D48*1000</f>
        <v>3.043230125</v>
      </c>
      <c r="E49" s="268">
        <f t="shared" si="10"/>
        <v>3.8296050000000004</v>
      </c>
      <c r="F49" s="268">
        <f t="shared" si="10"/>
        <v>5.6653902499999997</v>
      </c>
      <c r="G49" s="268">
        <f t="shared" si="10"/>
        <v>5.2979726962499996</v>
      </c>
      <c r="H49" s="268">
        <f t="shared" si="10"/>
        <v>5.5104205000000004</v>
      </c>
      <c r="I49" s="268">
        <f t="shared" si="10"/>
        <v>6.62197601</v>
      </c>
      <c r="J49" s="268">
        <f t="shared" si="10"/>
        <v>6.3212294275000005</v>
      </c>
      <c r="K49" s="268">
        <f t="shared" si="10"/>
        <v>6.616462125</v>
      </c>
      <c r="L49" s="268">
        <f t="shared" si="10"/>
        <v>6.6989438750000003</v>
      </c>
      <c r="M49" s="268">
        <f t="shared" si="10"/>
        <v>0</v>
      </c>
      <c r="N49" s="268">
        <f t="shared" si="10"/>
        <v>0</v>
      </c>
      <c r="O49" s="268">
        <f t="shared" si="10"/>
        <v>0</v>
      </c>
      <c r="P49" s="268">
        <f t="shared" si="10"/>
        <v>0</v>
      </c>
      <c r="Q49" s="268">
        <f t="shared" si="10"/>
        <v>0</v>
      </c>
      <c r="R49" s="268">
        <f t="shared" si="10"/>
        <v>0</v>
      </c>
      <c r="S49" s="268">
        <f t="shared" si="10"/>
        <v>0</v>
      </c>
      <c r="T49" s="268">
        <f t="shared" si="10"/>
        <v>0</v>
      </c>
      <c r="U49" s="268">
        <f t="shared" si="10"/>
        <v>0</v>
      </c>
      <c r="V49" s="268">
        <f t="shared" si="10"/>
        <v>0</v>
      </c>
      <c r="W49" s="268">
        <f t="shared" si="10"/>
        <v>0</v>
      </c>
      <c r="X49" s="268">
        <f t="shared" si="10"/>
        <v>0</v>
      </c>
      <c r="Y49" s="268">
        <f t="shared" si="10"/>
        <v>0</v>
      </c>
      <c r="Z49" s="268">
        <f t="shared" si="10"/>
        <v>0</v>
      </c>
      <c r="AA49" s="268">
        <f t="shared" si="10"/>
        <v>0</v>
      </c>
      <c r="AB49" s="268">
        <f t="shared" si="10"/>
        <v>0</v>
      </c>
      <c r="AC49" s="268">
        <f t="shared" si="10"/>
        <v>0</v>
      </c>
      <c r="AD49" s="268">
        <f t="shared" si="10"/>
        <v>0</v>
      </c>
      <c r="AE49" s="268">
        <f t="shared" si="10"/>
        <v>0</v>
      </c>
      <c r="AF49" s="268">
        <f t="shared" si="10"/>
        <v>0</v>
      </c>
      <c r="AG49" s="268">
        <f t="shared" si="10"/>
        <v>0</v>
      </c>
      <c r="AH49" s="268">
        <f t="shared" si="10"/>
        <v>0</v>
      </c>
      <c r="AI49" s="268">
        <f t="shared" si="10"/>
        <v>0</v>
      </c>
      <c r="AJ49" s="268">
        <f t="shared" si="10"/>
        <v>0</v>
      </c>
      <c r="AK49" s="268">
        <f t="shared" si="10"/>
        <v>0</v>
      </c>
      <c r="AL49" s="268">
        <f t="shared" si="10"/>
        <v>0</v>
      </c>
      <c r="AM49" s="268">
        <f t="shared" si="10"/>
        <v>0</v>
      </c>
      <c r="AN49" s="268">
        <f t="shared" si="10"/>
        <v>0</v>
      </c>
      <c r="AO49" s="268">
        <f t="shared" si="10"/>
        <v>0</v>
      </c>
      <c r="AP49" s="268">
        <f t="shared" si="10"/>
        <v>0</v>
      </c>
      <c r="AQ49" s="268">
        <f t="shared" si="10"/>
        <v>0</v>
      </c>
      <c r="AR49" s="268">
        <f t="shared" si="10"/>
        <v>0</v>
      </c>
      <c r="AS49" s="268">
        <f t="shared" si="10"/>
        <v>0</v>
      </c>
      <c r="AT49" s="268">
        <f t="shared" si="10"/>
        <v>0</v>
      </c>
      <c r="AU49" s="268">
        <f t="shared" si="10"/>
        <v>0</v>
      </c>
    </row>
    <row r="50" spans="2:47" s="233" customFormat="1"/>
    <row r="51" spans="2:47" s="233" customFormat="1">
      <c r="B51" s="269" t="s">
        <v>348</v>
      </c>
      <c r="C51" s="269"/>
      <c r="D51" s="270">
        <f t="shared" ref="D51:AU51" si="11">D39+D49</f>
        <v>46.495138624999996</v>
      </c>
      <c r="E51" s="270">
        <f t="shared" si="11"/>
        <v>41.531769499999996</v>
      </c>
      <c r="F51" s="270">
        <f t="shared" si="11"/>
        <v>45.701295250000001</v>
      </c>
      <c r="G51" s="270">
        <f t="shared" si="11"/>
        <v>51.390428196249999</v>
      </c>
      <c r="H51" s="270">
        <f t="shared" si="11"/>
        <v>52.561333500000003</v>
      </c>
      <c r="I51" s="270">
        <f t="shared" si="11"/>
        <v>45.632857009999995</v>
      </c>
      <c r="J51" s="270">
        <f t="shared" si="11"/>
        <v>43.319827427500002</v>
      </c>
      <c r="K51" s="270">
        <f t="shared" si="11"/>
        <v>42.685768124999996</v>
      </c>
      <c r="L51" s="270">
        <f t="shared" si="11"/>
        <v>42.254600374999995</v>
      </c>
      <c r="M51" s="270">
        <f t="shared" si="11"/>
        <v>0</v>
      </c>
      <c r="N51" s="270">
        <f t="shared" si="11"/>
        <v>0</v>
      </c>
      <c r="O51" s="270">
        <f t="shared" si="11"/>
        <v>0</v>
      </c>
      <c r="P51" s="270">
        <f t="shared" si="11"/>
        <v>0</v>
      </c>
      <c r="Q51" s="270">
        <f t="shared" si="11"/>
        <v>0</v>
      </c>
      <c r="R51" s="270">
        <f t="shared" si="11"/>
        <v>0</v>
      </c>
      <c r="S51" s="270">
        <f t="shared" si="11"/>
        <v>0</v>
      </c>
      <c r="T51" s="270">
        <f t="shared" si="11"/>
        <v>0</v>
      </c>
      <c r="U51" s="270">
        <f t="shared" si="11"/>
        <v>0</v>
      </c>
      <c r="V51" s="270">
        <f t="shared" si="11"/>
        <v>0</v>
      </c>
      <c r="W51" s="270">
        <f t="shared" si="11"/>
        <v>0</v>
      </c>
      <c r="X51" s="270">
        <f t="shared" si="11"/>
        <v>0</v>
      </c>
      <c r="Y51" s="270">
        <f t="shared" si="11"/>
        <v>0</v>
      </c>
      <c r="Z51" s="270">
        <f t="shared" si="11"/>
        <v>0</v>
      </c>
      <c r="AA51" s="270">
        <f t="shared" si="11"/>
        <v>0</v>
      </c>
      <c r="AB51" s="270">
        <f t="shared" si="11"/>
        <v>0</v>
      </c>
      <c r="AC51" s="270">
        <f t="shared" si="11"/>
        <v>0</v>
      </c>
      <c r="AD51" s="270">
        <f t="shared" si="11"/>
        <v>0</v>
      </c>
      <c r="AE51" s="270">
        <f t="shared" si="11"/>
        <v>0</v>
      </c>
      <c r="AF51" s="270">
        <f t="shared" si="11"/>
        <v>0</v>
      </c>
      <c r="AG51" s="270">
        <f t="shared" si="11"/>
        <v>0</v>
      </c>
      <c r="AH51" s="270">
        <f t="shared" si="11"/>
        <v>0</v>
      </c>
      <c r="AI51" s="270">
        <f t="shared" si="11"/>
        <v>0</v>
      </c>
      <c r="AJ51" s="270">
        <f t="shared" si="11"/>
        <v>0</v>
      </c>
      <c r="AK51" s="270">
        <f t="shared" si="11"/>
        <v>0</v>
      </c>
      <c r="AL51" s="270" t="e">
        <f t="shared" si="11"/>
        <v>#N/A</v>
      </c>
      <c r="AM51" s="270" t="e">
        <f t="shared" si="11"/>
        <v>#N/A</v>
      </c>
      <c r="AN51" s="270" t="e">
        <f t="shared" si="11"/>
        <v>#N/A</v>
      </c>
      <c r="AO51" s="270" t="e">
        <f t="shared" si="11"/>
        <v>#N/A</v>
      </c>
      <c r="AP51" s="270" t="e">
        <f t="shared" si="11"/>
        <v>#N/A</v>
      </c>
      <c r="AQ51" s="270" t="e">
        <f t="shared" si="11"/>
        <v>#N/A</v>
      </c>
      <c r="AR51" s="270" t="e">
        <f t="shared" si="11"/>
        <v>#N/A</v>
      </c>
      <c r="AS51" s="270" t="e">
        <f t="shared" si="11"/>
        <v>#N/A</v>
      </c>
      <c r="AT51" s="270" t="e">
        <f t="shared" si="11"/>
        <v>#N/A</v>
      </c>
      <c r="AU51" s="270" t="e">
        <f t="shared" si="11"/>
        <v>#N/A</v>
      </c>
    </row>
    <row r="52" spans="2:47">
      <c r="B52" s="179"/>
      <c r="C52" s="271" t="s">
        <v>349</v>
      </c>
    </row>
    <row r="53" spans="2:47" hidden="1">
      <c r="C53" s="272" t="s">
        <v>350</v>
      </c>
      <c r="D53" s="273">
        <v>2007</v>
      </c>
      <c r="E53" s="273">
        <v>2008</v>
      </c>
      <c r="F53" s="273">
        <v>2009</v>
      </c>
      <c r="G53" s="273">
        <v>2010</v>
      </c>
      <c r="H53" s="273">
        <v>2011</v>
      </c>
      <c r="I53" s="273">
        <v>2012</v>
      </c>
      <c r="J53" s="273">
        <v>2013</v>
      </c>
      <c r="K53" s="273">
        <v>2014</v>
      </c>
      <c r="L53" s="273">
        <v>2015</v>
      </c>
      <c r="M53" s="273">
        <v>2016</v>
      </c>
      <c r="N53" s="273">
        <v>2017</v>
      </c>
      <c r="O53" s="273">
        <v>2018</v>
      </c>
      <c r="P53" s="273">
        <v>2019</v>
      </c>
      <c r="Q53" s="273">
        <v>2020</v>
      </c>
      <c r="R53" s="273">
        <v>2021</v>
      </c>
      <c r="S53" s="273">
        <v>2022</v>
      </c>
      <c r="T53" s="273">
        <v>2023</v>
      </c>
      <c r="U53" s="273">
        <v>2024</v>
      </c>
      <c r="V53" s="273">
        <v>2025</v>
      </c>
      <c r="W53" s="273">
        <v>2026</v>
      </c>
      <c r="X53" s="273">
        <v>2027</v>
      </c>
      <c r="Y53" s="273">
        <v>2028</v>
      </c>
      <c r="Z53" s="273">
        <v>2029</v>
      </c>
      <c r="AA53" s="273">
        <v>2030</v>
      </c>
      <c r="AB53" s="273">
        <v>2031</v>
      </c>
      <c r="AC53" s="273">
        <v>2032</v>
      </c>
      <c r="AD53" s="273">
        <v>2033</v>
      </c>
      <c r="AE53" s="273">
        <v>2034</v>
      </c>
      <c r="AF53" s="273">
        <v>2035</v>
      </c>
      <c r="AG53" s="273">
        <v>2036</v>
      </c>
      <c r="AH53" s="273">
        <v>2037</v>
      </c>
      <c r="AI53" s="273">
        <v>2038</v>
      </c>
      <c r="AJ53" s="273">
        <v>2039</v>
      </c>
      <c r="AK53" s="273">
        <v>2040</v>
      </c>
      <c r="AL53" s="273">
        <v>2041</v>
      </c>
      <c r="AM53" s="273">
        <v>2042</v>
      </c>
      <c r="AN53" s="273">
        <v>2043</v>
      </c>
      <c r="AO53" s="273">
        <v>2044</v>
      </c>
      <c r="AP53" s="273">
        <v>2045</v>
      </c>
      <c r="AQ53" s="273">
        <v>2046</v>
      </c>
      <c r="AR53" s="273">
        <v>2047</v>
      </c>
      <c r="AS53" s="273">
        <v>2048</v>
      </c>
      <c r="AT53" s="273">
        <v>2049</v>
      </c>
      <c r="AU53" s="274">
        <v>2050</v>
      </c>
    </row>
    <row r="54" spans="2:47" hidden="1">
      <c r="C54" s="275" t="s">
        <v>351</v>
      </c>
      <c r="D54" s="276">
        <v>84.9</v>
      </c>
      <c r="E54" s="276">
        <v>86.6</v>
      </c>
      <c r="F54" s="276">
        <v>90.8</v>
      </c>
      <c r="G54" s="276">
        <v>109.1</v>
      </c>
      <c r="H54" s="276">
        <v>87.5</v>
      </c>
      <c r="I54" s="276">
        <v>95.1</v>
      </c>
      <c r="J54" s="276">
        <v>97.7</v>
      </c>
      <c r="K54" s="276">
        <v>81.099999999999994</v>
      </c>
      <c r="L54" s="276">
        <v>87.2</v>
      </c>
      <c r="M54" s="276">
        <v>100</v>
      </c>
      <c r="N54" s="276">
        <v>100</v>
      </c>
      <c r="O54" s="276">
        <v>100</v>
      </c>
      <c r="P54" s="276">
        <v>100</v>
      </c>
      <c r="Q54" s="276">
        <v>100</v>
      </c>
      <c r="R54" s="276">
        <v>100</v>
      </c>
      <c r="S54" s="276">
        <v>100</v>
      </c>
      <c r="T54" s="276">
        <v>100</v>
      </c>
      <c r="U54" s="276">
        <v>100</v>
      </c>
      <c r="V54" s="276">
        <v>100</v>
      </c>
      <c r="W54" s="276">
        <v>100</v>
      </c>
      <c r="X54" s="276">
        <v>100</v>
      </c>
      <c r="Y54" s="276">
        <v>100</v>
      </c>
      <c r="Z54" s="276">
        <v>100</v>
      </c>
      <c r="AA54" s="276">
        <v>100</v>
      </c>
      <c r="AB54" s="276">
        <v>100</v>
      </c>
      <c r="AC54" s="276">
        <v>100</v>
      </c>
      <c r="AD54" s="276">
        <v>100</v>
      </c>
      <c r="AE54" s="276">
        <v>100</v>
      </c>
      <c r="AF54" s="276">
        <v>100</v>
      </c>
      <c r="AG54" s="276">
        <v>100</v>
      </c>
      <c r="AH54" s="276">
        <v>100</v>
      </c>
      <c r="AI54" s="276">
        <v>100</v>
      </c>
      <c r="AJ54" s="276">
        <v>100</v>
      </c>
      <c r="AK54" s="276">
        <v>100</v>
      </c>
      <c r="AL54" s="276">
        <v>100</v>
      </c>
      <c r="AM54" s="276">
        <v>100</v>
      </c>
      <c r="AN54" s="276">
        <v>100</v>
      </c>
      <c r="AO54" s="276">
        <v>100</v>
      </c>
      <c r="AP54" s="276">
        <v>100</v>
      </c>
      <c r="AQ54" s="276">
        <v>100</v>
      </c>
      <c r="AR54" s="276">
        <v>100</v>
      </c>
      <c r="AS54" s="276">
        <v>100</v>
      </c>
      <c r="AT54" s="276">
        <v>100</v>
      </c>
      <c r="AU54" s="277">
        <v>100</v>
      </c>
    </row>
    <row r="55" spans="2:47">
      <c r="C55" s="245"/>
    </row>
    <row r="56" spans="2:47">
      <c r="C56" s="245"/>
    </row>
    <row r="57" spans="2:47">
      <c r="C57" s="233"/>
    </row>
    <row r="58" spans="2:47">
      <c r="C58" s="96"/>
    </row>
  </sheetData>
  <conditionalFormatting sqref="D32:AU32">
    <cfRule type="cellIs" dxfId="2" priority="2" operator="equal">
      <formula>100</formula>
    </cfRule>
    <cfRule type="cellIs" dxfId="1" priority="3" operator="lessThan">
      <formula>100</formula>
    </cfRule>
    <cfRule type="cellIs" dxfId="0" priority="4" operator="greaterThan">
      <formula>100</formula>
    </cfRule>
  </conditionalFormatting>
  <pageMargins left="0.7" right="0.7" top="0.78749999999999998" bottom="0.78749999999999998" header="0.51180555555555496" footer="0.51180555555555496"/>
  <pageSetup paperSize="9" firstPageNumber="0" orientation="portrait" horizontalDpi="300" verticalDpi="300"/>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
  <sheetViews>
    <sheetView topLeftCell="A41" zoomScale="134" zoomScaleNormal="134" workbookViewId="0">
      <selection activeCell="E64" sqref="E64"/>
    </sheetView>
  </sheetViews>
  <sheetFormatPr baseColWidth="10" defaultColWidth="10.5703125" defaultRowHeight="12.75"/>
  <sheetData/>
  <pageMargins left="0.7" right="0.7" top="0.78749999999999998" bottom="0.78749999999999998" header="0.51180555555555496" footer="0.51180555555555496"/>
  <pageSetup paperSize="9" firstPageNumber="0" orientation="portrait" horizontalDpi="300" verticalDpi="300"/>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1370D9-ADA3-4C5E-8A0D-759E86B96910}">
  <dimension ref="B3:B10"/>
  <sheetViews>
    <sheetView workbookViewId="0">
      <selection activeCell="C5" sqref="C5"/>
    </sheetView>
  </sheetViews>
  <sheetFormatPr baseColWidth="10" defaultRowHeight="12.75"/>
  <sheetData>
    <row r="3" spans="2:2" ht="25.5">
      <c r="B3" s="282" t="s">
        <v>0</v>
      </c>
    </row>
    <row r="4" spans="2:2" ht="30" customHeight="1">
      <c r="B4" s="282" t="s">
        <v>359</v>
      </c>
    </row>
    <row r="5" spans="2:2" ht="25.5">
      <c r="B5" s="282" t="s">
        <v>360</v>
      </c>
    </row>
    <row r="6" spans="2:2" ht="38.25">
      <c r="B6" s="282" t="s">
        <v>3</v>
      </c>
    </row>
    <row r="7" spans="2:2" ht="38.25">
      <c r="B7" s="282" t="s">
        <v>4</v>
      </c>
    </row>
    <row r="8" spans="2:2" ht="38.25">
      <c r="B8" s="282" t="s">
        <v>5</v>
      </c>
    </row>
    <row r="9" spans="2:2" ht="25.5">
      <c r="B9" s="282" t="s">
        <v>6</v>
      </c>
    </row>
    <row r="10" spans="2:2" ht="38.25">
      <c r="B10" s="282" t="s">
        <v>7</v>
      </c>
    </row>
  </sheetData>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Arbeitsblätter</vt:lpstr>
      </vt:variant>
      <vt:variant>
        <vt:i4>8</vt:i4>
      </vt:variant>
      <vt:variant>
        <vt:lpstr>Benannte Bereiche</vt:lpstr>
      </vt:variant>
      <vt:variant>
        <vt:i4>11</vt:i4>
      </vt:variant>
    </vt:vector>
  </HeadingPairs>
  <TitlesOfParts>
    <vt:vector size="19" baseType="lpstr">
      <vt:lpstr>Planungsübersicht</vt:lpstr>
      <vt:lpstr>Chronologische Liste</vt:lpstr>
      <vt:lpstr>Energieverbräuche</vt:lpstr>
      <vt:lpstr>CO2-Schulbilanz</vt:lpstr>
      <vt:lpstr>Erfolge</vt:lpstr>
      <vt:lpstr>Bilanz_pro_h_pro_m²</vt:lpstr>
      <vt:lpstr>Anleitung</vt:lpstr>
      <vt:lpstr>Listeneinträge</vt:lpstr>
      <vt:lpstr>'CO2-Schulbilanz'!Druckbereich</vt:lpstr>
      <vt:lpstr>Energieverbräuche!Druckbereich</vt:lpstr>
      <vt:lpstr>Planungsübersicht!Druckbereich</vt:lpstr>
      <vt:lpstr>Bilanz_pro_h_pro_m²!Z_A6AA0E88_0E45_4814_B902_F1105CB400F0_.wvu.Cols</vt:lpstr>
      <vt:lpstr>Planungsübersicht!Z_A6AA0E88_0E45_4814_B902_F1105CB400F0_.wvu.Cols</vt:lpstr>
      <vt:lpstr>'Chronologische Liste'!Z_A6AA0E88_0E45_4814_B902_F1105CB400F0_.wvu.FilterData</vt:lpstr>
      <vt:lpstr>'CO2-Schulbilanz'!Z_A6AA0E88_0E45_4814_B902_F1105CB400F0_.wvu.PrintArea</vt:lpstr>
      <vt:lpstr>Energieverbräuche!Z_A6AA0E88_0E45_4814_B902_F1105CB400F0_.wvu.PrintArea</vt:lpstr>
      <vt:lpstr>Planungsübersicht!Z_A6AA0E88_0E45_4814_B902_F1105CB400F0_.wvu.PrintArea</vt:lpstr>
      <vt:lpstr>Bilanz_pro_h_pro_m²!Z_A6AA0E88_0E45_4814_B902_F1105CB400F0_.wvu.Rows</vt:lpstr>
      <vt:lpstr>'CO2-Schulbilanz'!Z_A6AA0E88_0E45_4814_B902_F1105CB400F0_.wvu.Rows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Björn von Kleist</dc:creator>
  <dc:description/>
  <cp:lastModifiedBy>Michael Lotzin</cp:lastModifiedBy>
  <cp:revision>14</cp:revision>
  <cp:lastPrinted>2021-11-23T15:48:16Z</cp:lastPrinted>
  <dcterms:created xsi:type="dcterms:W3CDTF">2007-04-19T19:04:26Z</dcterms:created>
  <dcterms:modified xsi:type="dcterms:W3CDTF">2026-09-16T14:27:48Z</dcterms:modified>
  <dc:language>de-DE</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Security">
    <vt:i4>0</vt:i4>
  </property>
  <property fmtid="{D5CDD505-2E9C-101B-9397-08002B2CF9AE}" pid="3" name="HyperlinksChanged">
    <vt:bool>false</vt:bool>
  </property>
  <property fmtid="{D5CDD505-2E9C-101B-9397-08002B2CF9AE}" pid="4" name="LinksUpToDate">
    <vt:bool>false</vt:bool>
  </property>
  <property fmtid="{D5CDD505-2E9C-101B-9397-08002B2CF9AE}" pid="5" name="ScaleCrop">
    <vt:bool>false</vt:bool>
  </property>
  <property fmtid="{D5CDD505-2E9C-101B-9397-08002B2CF9AE}" pid="6" name="ShareDoc">
    <vt:bool>false</vt:bool>
  </property>
  <property fmtid="{D5CDD505-2E9C-101B-9397-08002B2CF9AE}" pid="7" name="_AdHocReviewCycleID">
    <vt:i4>-649081752</vt:i4>
  </property>
  <property fmtid="{D5CDD505-2E9C-101B-9397-08002B2CF9AE}" pid="8" name="_NewReviewCycle">
    <vt:lpwstr/>
  </property>
  <property fmtid="{D5CDD505-2E9C-101B-9397-08002B2CF9AE}" pid="9" name="_EmailSubject">
    <vt:lpwstr>[EXTERN] AW: [EXTERN] Abgabe Klimaschule Wiederbewerbung</vt:lpwstr>
  </property>
  <property fmtid="{D5CDD505-2E9C-101B-9397-08002B2CF9AE}" pid="10" name="_AuthorEmail">
    <vt:lpwstr>bjoern.vonkleist@li.hamburg.de</vt:lpwstr>
  </property>
  <property fmtid="{D5CDD505-2E9C-101B-9397-08002B2CF9AE}" pid="11" name="_AuthorEmailDisplayName">
    <vt:lpwstr>von Kleist, Björn</vt:lpwstr>
  </property>
  <property fmtid="{D5CDD505-2E9C-101B-9397-08002B2CF9AE}" pid="12" name="_ReviewingToolsShownOnce">
    <vt:lpwstr/>
  </property>
</Properties>
</file>